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antt" sheetId="1" state="visible" r:id="rId3"/>
    <sheet name="Hitos" sheetId="2" state="visible" r:id="rId4"/>
    <sheet name="Supuestos" sheetId="3" state="visible" r:id="rId5"/>
  </sheets>
  <definedNames>
    <definedName function="false" hidden="false" localSheetId="0" name="_xlnm.Print_Titles" vbProcedure="false">Gantt!$5:$5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<sst xmlns="http://schemas.openxmlformats.org/spreadsheetml/2006/main" count="260" uniqueCount="119">
  <si>
    <t xml:space="preserve">Plan de implementación GPS-RTK · ICAVE · LZC · EIT · TIMSA</t>
  </si>
  <si>
    <t xml:space="preserve">Helgen Technologies · versión 1.0 · 24-sep-2026 · semanas inician en lunes · edite Inicio/Fin (columnas E y F) y las barras se actualizan solas</t>
  </si>
  <si>
    <t xml:space="preserve">Leyenda:</t>
  </si>
  <si>
    <t xml:space="preserve">Gestión</t>
  </si>
  <si>
    <t xml:space="preserve">Suministro</t>
  </si>
  <si>
    <t xml:space="preserve">Bases RTK</t>
  </si>
  <si>
    <t xml:space="preserve">Gabinetes</t>
  </si>
  <si>
    <t xml:space="preserve">HBOX</t>
  </si>
  <si>
    <t xml:space="preserve">Instalación</t>
  </si>
  <si>
    <t xml:space="preserve">Hito</t>
  </si>
  <si>
    <t xml:space="preserve">Sem 1</t>
  </si>
  <si>
    <t xml:space="preserve">Sem 2</t>
  </si>
  <si>
    <t xml:space="preserve">Sem 3</t>
  </si>
  <si>
    <t xml:space="preserve">Sem 4</t>
  </si>
  <si>
    <t xml:space="preserve">Sem 5</t>
  </si>
  <si>
    <t xml:space="preserve">Sem 6</t>
  </si>
  <si>
    <t xml:space="preserve">Sem 7</t>
  </si>
  <si>
    <t xml:space="preserve">Sem 8</t>
  </si>
  <si>
    <t xml:space="preserve">Sem 9</t>
  </si>
  <si>
    <t xml:space="preserve">Sem 10</t>
  </si>
  <si>
    <t xml:space="preserve">Sem 11</t>
  </si>
  <si>
    <t xml:space="preserve">Sem 12</t>
  </si>
  <si>
    <t xml:space="preserve">Sem 13</t>
  </si>
  <si>
    <t xml:space="preserve">#</t>
  </si>
  <si>
    <t xml:space="preserve">Frente</t>
  </si>
  <si>
    <t xml:space="preserve">Actividad</t>
  </si>
  <si>
    <t xml:space="preserve">BU</t>
  </si>
  <si>
    <t xml:space="preserve">Inicio</t>
  </si>
  <si>
    <t xml:space="preserve">Fin</t>
  </si>
  <si>
    <t xml:space="preserve">Días hábiles</t>
  </si>
  <si>
    <t xml:space="preserve">Estado</t>
  </si>
  <si>
    <t xml:space="preserve">Órdenes de compra de chips RTK</t>
  </si>
  <si>
    <t xml:space="preserve">Todas</t>
  </si>
  <si>
    <t xml:space="preserve">Pendiente</t>
  </si>
  <si>
    <t xml:space="preserve">Órdenes de compra de antenas RTK</t>
  </si>
  <si>
    <t xml:space="preserve">Envío de cronograma a las Unidades de Negocio</t>
  </si>
  <si>
    <t xml:space="preserve">Permisos vehiculares (placas) y acceso</t>
  </si>
  <si>
    <t xml:space="preserve">TIMSA</t>
  </si>
  <si>
    <t xml:space="preserve">Documentación de ingreso de personal y equipo</t>
  </si>
  <si>
    <t xml:space="preserve">Suministro de chips RTK (proveedor, 4 semanas)</t>
  </si>
  <si>
    <t xml:space="preserve">—</t>
  </si>
  <si>
    <t xml:space="preserve">Suministro de antenas RTK (proveedor, 4 semanas)</t>
  </si>
  <si>
    <t xml:space="preserve">Trámite anticipado de ingreso de HBOX (lista de series)</t>
  </si>
  <si>
    <t xml:space="preserve">Instalación estación base RTK</t>
  </si>
  <si>
    <t xml:space="preserve">ICAVE</t>
  </si>
  <si>
    <t xml:space="preserve">LZC</t>
  </si>
  <si>
    <t xml:space="preserve">EIT</t>
  </si>
  <si>
    <t xml:space="preserve">Validación de correcciones RTK (72 h estables por base)</t>
  </si>
  <si>
    <t xml:space="preserve">Fabricación de gabinetes con protección eléctrica (lotes)</t>
  </si>
  <si>
    <t xml:space="preserve">Querétaro</t>
  </si>
  <si>
    <t xml:space="preserve">Envío de gabinetes por lote</t>
  </si>
  <si>
    <t xml:space="preserve">Instalación de gabinetes, energía y tierra física</t>
  </si>
  <si>
    <t xml:space="preserve">Ensamble HBOX robusto (caja reforzada, tarjeta V5, 4G)</t>
  </si>
  <si>
    <t xml:space="preserve">Firmware y pruebas de banco sin RTK</t>
  </si>
  <si>
    <t xml:space="preserve">Recepción e inspección de chips y antenas RTK</t>
  </si>
  <si>
    <t xml:space="preserve">Integración RTK y prueba final · Ola 1</t>
  </si>
  <si>
    <t xml:space="preserve">ICAVE, LZC</t>
  </si>
  <si>
    <t xml:space="preserve">Integración RTK y prueba final · Ola 2</t>
  </si>
  <si>
    <t xml:space="preserve">EIT, TIMSA</t>
  </si>
  <si>
    <t xml:space="preserve">Inspección, envío e ingreso · Ola 1</t>
  </si>
  <si>
    <t xml:space="preserve">Inspección, envío e ingreso · Ola 2</t>
  </si>
  <si>
    <t xml:space="preserve">HITO · 100% de equipos RTK dentro de las BU</t>
  </si>
  <si>
    <t xml:space="preserve">Instalación de HBOX y antena RTK en equipos</t>
  </si>
  <si>
    <t xml:space="preserve">Alta en plataforma y verificación RTK FIX por equipo</t>
  </si>
  <si>
    <t xml:space="preserve">Validación operativa y ajustes (incluye holgura)</t>
  </si>
  <si>
    <t xml:space="preserve">Entrega formal y actas por BU</t>
  </si>
  <si>
    <t xml:space="preserve">HITO · Instalación concluida</t>
  </si>
  <si>
    <t xml:space="preserve">Notas: la barra naranja clara es el tiempo de entrega del proveedor (4 semanas desde la OC del 29-sep), no trabajo de Helgen. La semana del 7 al 11 de diciembre queda como holgura dentro de la validación: absorbe hasta 1 semana de retraso en suministro sin mover el 15-dic.</t>
  </si>
  <si>
    <t xml:space="preserve">Hitos y criterio de cumplimiento</t>
  </si>
  <si>
    <t xml:space="preserve">Fecha</t>
  </si>
  <si>
    <t xml:space="preserve">Evidencia de cumplimiento</t>
  </si>
  <si>
    <t xml:space="preserve">Órdenes de compra de chips y antenas RTK colocadas</t>
  </si>
  <si>
    <t xml:space="preserve">OC confirmada con fecha de embarque</t>
  </si>
  <si>
    <t xml:space="preserve">Estación base ICAVE instalada · documentación TIMSA entregada</t>
  </si>
  <si>
    <t xml:space="preserve">ICAVE, TIMSA</t>
  </si>
  <si>
    <t xml:space="preserve">Base publicando correcciones · acuse de TIMSA</t>
  </si>
  <si>
    <t xml:space="preserve">4 estaciones base RTK instaladas</t>
  </si>
  <si>
    <t xml:space="preserve">Cada base publicando correcciones</t>
  </si>
  <si>
    <t xml:space="preserve">Bases validadas · HBOX V5 listos sin RTK</t>
  </si>
  <si>
    <t xml:space="preserve">72 h estables por base · pruebas de banco aprobadas</t>
  </si>
  <si>
    <t xml:space="preserve">Llegada de chips y antenas RTK</t>
  </si>
  <si>
    <t xml:space="preserve">Recepción e inspección</t>
  </si>
  <si>
    <t xml:space="preserve">Gabinetes instalados y energizados</t>
  </si>
  <si>
    <t xml:space="preserve">Checklist y fotografía por gabinete</t>
  </si>
  <si>
    <t xml:space="preserve">Ola 1 dentro de la terminal</t>
  </si>
  <si>
    <t xml:space="preserve">Pase de ingreso con números de serie</t>
  </si>
  <si>
    <t xml:space="preserve">100% de equipos RTK dentro de las BU</t>
  </si>
  <si>
    <t xml:space="preserve">HBOX instalados en ICAVE y LZC</t>
  </si>
  <si>
    <t xml:space="preserve">RTK FIX verificado en plataforma</t>
  </si>
  <si>
    <t xml:space="preserve">HBOX instalados en EIT y TIMSA</t>
  </si>
  <si>
    <t xml:space="preserve">Validación operativa concluida</t>
  </si>
  <si>
    <t xml:space="preserve">Reporte de validación por BU</t>
  </si>
  <si>
    <t xml:space="preserve">Instalación concluida</t>
  </si>
  <si>
    <t xml:space="preserve">Acta de entrega firmada por BU</t>
  </si>
  <si>
    <t xml:space="preserve">Supuestos del plan</t>
  </si>
  <si>
    <t xml:space="preserve">Concepto</t>
  </si>
  <si>
    <t xml:space="preserve">Supuesto</t>
  </si>
  <si>
    <t xml:space="preserve">Fuente</t>
  </si>
  <si>
    <t xml:space="preserve">Tiempo de entrega de chips RTK</t>
  </si>
  <si>
    <t xml:space="preserve">4 semanas desde la OC (29-sep → 26-oct)</t>
  </si>
  <si>
    <t xml:space="preserve">Dato de Leo, 24-sep</t>
  </si>
  <si>
    <t xml:space="preserve">Tiempo de entrega de antenas RTK</t>
  </si>
  <si>
    <t xml:space="preserve">4 semanas (llegada ~26-oct)</t>
  </si>
  <si>
    <t xml:space="preserve">Arranque de gabinetes y estaciones base</t>
  </si>
  <si>
    <t xml:space="preserve">Semana del 28-sep en ICAVE, LZC, EIT y TIMSA</t>
  </si>
  <si>
    <t xml:space="preserve">TIMSA: logística vehicular</t>
  </si>
  <si>
    <t xml:space="preserve">Documentación de placas/permisos enviada el 24-sep; equipo listo la semana del 28-sep</t>
  </si>
  <si>
    <t xml:space="preserve">Estaciones base</t>
  </si>
  <si>
    <t xml:space="preserve">Una semana por base; secuencia ICAVE → LZC y TIMSA → EIT; 72 h de estabilidad antes de liberar</t>
  </si>
  <si>
    <t xml:space="preserve">Supuesto de planeación</t>
  </si>
  <si>
    <t xml:space="preserve">Versión robusta con tarjeta V5; ensamble y pruebas de banco antes de llegar el RTK; integración en 2 olas de 1 semana</t>
  </si>
  <si>
    <t xml:space="preserve">Olas de ingreso</t>
  </si>
  <si>
    <t xml:space="preserve">Ola 1 ICAVE y LZC (2–6 nov); Ola 2 EIT y TIMSA (9–13 nov)</t>
  </si>
  <si>
    <t xml:space="preserve">Instalación de HBOX</t>
  </si>
  <si>
    <t xml:space="preserve">3 semanas por BU con cuadrilla local, en ventanas de cambio de turno</t>
  </si>
  <si>
    <t xml:space="preserve">Holgura</t>
  </si>
  <si>
    <t xml:space="preserve">Semana 7–11 dic dentro de validación; absorbe hasta 1 semana de retraso de proveedor</t>
  </si>
  <si>
    <t xml:space="preserve">Cantidades por BU</t>
  </si>
  <si>
    <t xml:space="preserve">No incluidas en esta versión; agregar para calcular ritmo diario de instalación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</si>
</sst>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-mmm"/>
    <numFmt numFmtId="166" formatCode="dd\-mmm\-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1E4A"/>
      <name val="Arial"/>
      <family val="0"/>
      <charset val="1"/>
    </font>
    <font>
      <i val="true"/>
      <sz val="10"/>
      <color rgb="FF6A6E86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C1E4A"/>
      <name val="Arial"/>
      <family val="0"/>
      <charset val="1"/>
    </font>
    <font>
      <sz val="9"/>
      <color rgb="FF6A6E86"/>
      <name val="Arial"/>
      <family val="0"/>
      <charset val="1"/>
    </font>
    <font>
      <sz val="10"/>
      <color rgb="FF1C1E4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4"/>
      <color rgb="FF1C1E4A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6B6F8C"/>
        <bgColor rgb="FF6A6E86"/>
      </patternFill>
    </fill>
    <fill>
      <patternFill patternType="solid">
        <fgColor rgb="FFE8B999"/>
        <bgColor rgb="FFF6D3D3"/>
      </patternFill>
    </fill>
    <fill>
      <patternFill patternType="solid">
        <fgColor rgb="FF2A7A89"/>
        <bgColor rgb="FF2E8456"/>
      </patternFill>
    </fill>
    <fill>
      <patternFill patternType="solid">
        <fgColor rgb="FF4656B8"/>
        <bgColor rgb="FF333399"/>
      </patternFill>
    </fill>
    <fill>
      <patternFill patternType="solid">
        <fgColor rgb="FFB8531F"/>
        <bgColor rgb="FF993366"/>
      </patternFill>
    </fill>
    <fill>
      <patternFill patternType="solid">
        <fgColor rgb="FF2E8456"/>
        <bgColor rgb="FF2A7A89"/>
      </patternFill>
    </fill>
    <fill>
      <patternFill patternType="solid">
        <fgColor rgb="FF1C1E4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6CC"/>
      </left>
      <right style="thin">
        <color rgb="FFD8D6CC"/>
      </right>
      <top style="thin">
        <color rgb="FFD8D6CC"/>
      </top>
      <bottom style="thin">
        <color rgb="FFD8D6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>
          <bgColor rgb="FF6B6F8C"/>
        </patternFill>
      </fill>
    </dxf>
    <dxf>
      <fill>
        <patternFill>
          <bgColor rgb="FFE8B999"/>
        </patternFill>
      </fill>
    </dxf>
    <dxf>
      <fill>
        <patternFill>
          <bgColor rgb="FF2A7A89"/>
        </patternFill>
      </fill>
    </dxf>
    <dxf>
      <fill>
        <patternFill>
          <bgColor rgb="FF4656B8"/>
        </patternFill>
      </fill>
    </dxf>
    <dxf>
      <fill>
        <patternFill>
          <bgColor rgb="FFB8531F"/>
        </patternFill>
      </fill>
    </dxf>
    <dxf>
      <fill>
        <patternFill>
          <bgColor rgb="FF2E8456"/>
        </patternFill>
      </fill>
    </dxf>
    <dxf>
      <fill>
        <patternFill>
          <bgColor rgb="FF1C1E4A"/>
        </patternFill>
      </fill>
    </dxf>
    <dxf>
      <fill>
        <patternFill>
          <bgColor rgb="FFD5EBDD"/>
        </patternFill>
      </fill>
    </dxf>
    <dxf>
      <fill>
        <patternFill>
          <bgColor rgb="FFFBE9D6"/>
        </patternFill>
      </fill>
    </dxf>
    <dxf>
      <fill>
        <patternFill>
          <bgColor rgb="FFF6D3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7A89"/>
      <rgbColor rgb="FFF6D3D3"/>
      <rgbColor rgb="FF6A6E86"/>
      <rgbColor rgb="FF9999FF"/>
      <rgbColor rgb="FF993366"/>
      <rgbColor rgb="FFFBE9D6"/>
      <rgbColor rgb="FFCCFFFF"/>
      <rgbColor rgb="FF660066"/>
      <rgbColor rgb="FFFF8080"/>
      <rgbColor rgb="FF0066CC"/>
      <rgbColor rgb="FFD8D6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EBDD"/>
      <rgbColor rgb="FFFFFF99"/>
      <rgbColor rgb="FF99CCFF"/>
      <rgbColor rgb="FFFF99CC"/>
      <rgbColor rgb="FFCC99FF"/>
      <rgbColor rgb="FFE8B999"/>
      <rgbColor rgb="FF4656B8"/>
      <rgbColor rgb="FF33CCCC"/>
      <rgbColor rgb="FF99CC00"/>
      <rgbColor rgb="FFFFCC00"/>
      <rgbColor rgb="FFFF9900"/>
      <rgbColor rgb="FFFF6600"/>
      <rgbColor rgb="FF6B6F8C"/>
      <rgbColor rgb="FF969696"/>
      <rgbColor rgb="FF003366"/>
      <rgbColor rgb="FF2E8456"/>
      <rgbColor rgb="FF003300"/>
      <rgbColor rgb="FF333300"/>
      <rgbColor rgb="FFB8531F"/>
      <rgbColor rgb="FF993366"/>
      <rgbColor rgb="FF333399"/>
      <rgbColor rgb="FF1C1E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J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54"/>
    <col collapsed="false" customWidth="true" hidden="false" outlineLevel="0" max="4" min="4" style="0" width="13"/>
    <col collapsed="false" customWidth="true" hidden="false" outlineLevel="0" max="6" min="5" style="0" width="11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2"/>
    <col collapsed="false" customWidth="true" hidden="false" outlineLevel="0" max="22" min="10" style="0" width="7.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9" t="s">
        <v>8</v>
      </c>
      <c r="H3" s="10" t="s">
        <v>9</v>
      </c>
    </row>
    <row r="4" customFormat="false" ht="15" hidden="false" customHeight="false" outlineLevel="0" collapsed="false">
      <c r="A4" s="11"/>
      <c r="B4" s="11"/>
      <c r="C4" s="11"/>
      <c r="D4" s="11"/>
      <c r="E4" s="11"/>
      <c r="F4" s="11"/>
      <c r="G4" s="11"/>
      <c r="H4" s="11"/>
      <c r="I4" s="11"/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1" t="s">
        <v>15</v>
      </c>
      <c r="P4" s="11" t="s">
        <v>16</v>
      </c>
      <c r="Q4" s="11" t="s">
        <v>17</v>
      </c>
      <c r="R4" s="11" t="s">
        <v>18</v>
      </c>
      <c r="S4" s="11" t="s">
        <v>19</v>
      </c>
      <c r="T4" s="11" t="s">
        <v>20</v>
      </c>
      <c r="U4" s="11" t="s">
        <v>21</v>
      </c>
      <c r="V4" s="11" t="s">
        <v>22</v>
      </c>
    </row>
    <row r="5" customFormat="false" ht="30" hidden="false" customHeight="true" outlineLevel="0" collapsed="false">
      <c r="A5" s="12" t="s">
        <v>23</v>
      </c>
      <c r="B5" s="12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/>
      <c r="J5" s="13" t="n">
        <v>46286</v>
      </c>
      <c r="K5" s="13" t="n">
        <f aca="false">J5+7</f>
        <v>46293</v>
      </c>
      <c r="L5" s="13" t="n">
        <f aca="false">K5+7</f>
        <v>46300</v>
      </c>
      <c r="M5" s="13" t="n">
        <f aca="false">L5+7</f>
        <v>46307</v>
      </c>
      <c r="N5" s="13" t="n">
        <f aca="false">M5+7</f>
        <v>46314</v>
      </c>
      <c r="O5" s="13" t="n">
        <f aca="false">N5+7</f>
        <v>46321</v>
      </c>
      <c r="P5" s="13" t="n">
        <f aca="false">O5+7</f>
        <v>46328</v>
      </c>
      <c r="Q5" s="13" t="n">
        <f aca="false">P5+7</f>
        <v>46335</v>
      </c>
      <c r="R5" s="13" t="n">
        <f aca="false">Q5+7</f>
        <v>46342</v>
      </c>
      <c r="S5" s="13" t="n">
        <f aca="false">R5+7</f>
        <v>46349</v>
      </c>
      <c r="T5" s="13" t="n">
        <f aca="false">S5+7</f>
        <v>46356</v>
      </c>
      <c r="U5" s="13" t="n">
        <f aca="false">T5+7</f>
        <v>46363</v>
      </c>
      <c r="V5" s="13" t="n">
        <f aca="false">U5+7</f>
        <v>46370</v>
      </c>
    </row>
    <row r="6" customFormat="false" ht="15" hidden="false" customHeight="false" outlineLevel="0" collapsed="false">
      <c r="A6" s="14" t="n">
        <v>1</v>
      </c>
      <c r="B6" s="15" t="s">
        <v>3</v>
      </c>
      <c r="C6" s="15" t="s">
        <v>31</v>
      </c>
      <c r="D6" s="15" t="s">
        <v>32</v>
      </c>
      <c r="E6" s="16" t="n">
        <v>46289</v>
      </c>
      <c r="F6" s="16" t="n">
        <v>46294</v>
      </c>
      <c r="G6" s="14" t="n">
        <f aca="false">NETWORKDAYS(E6,F6)</f>
        <v>4</v>
      </c>
      <c r="H6" s="17" t="s">
        <v>33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customFormat="false" ht="15" hidden="false" customHeight="false" outlineLevel="0" collapsed="false">
      <c r="A7" s="14" t="n">
        <v>2</v>
      </c>
      <c r="B7" s="15" t="s">
        <v>3</v>
      </c>
      <c r="C7" s="15" t="s">
        <v>34</v>
      </c>
      <c r="D7" s="15" t="s">
        <v>32</v>
      </c>
      <c r="E7" s="16" t="n">
        <v>46289</v>
      </c>
      <c r="F7" s="16" t="n">
        <v>46294</v>
      </c>
      <c r="G7" s="14" t="n">
        <f aca="false">NETWORKDAYS(E7,F7)</f>
        <v>4</v>
      </c>
      <c r="H7" s="17" t="s">
        <v>33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customFormat="false" ht="15" hidden="false" customHeight="false" outlineLevel="0" collapsed="false">
      <c r="A8" s="14" t="n">
        <v>3</v>
      </c>
      <c r="B8" s="15" t="s">
        <v>3</v>
      </c>
      <c r="C8" s="15" t="s">
        <v>35</v>
      </c>
      <c r="D8" s="15" t="s">
        <v>32</v>
      </c>
      <c r="E8" s="16" t="n">
        <v>46290</v>
      </c>
      <c r="F8" s="16" t="n">
        <v>46290</v>
      </c>
      <c r="G8" s="14" t="n">
        <f aca="false">NETWORKDAYS(E8,F8)</f>
        <v>1</v>
      </c>
      <c r="H8" s="17" t="s">
        <v>33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customFormat="false" ht="15" hidden="false" customHeight="false" outlineLevel="0" collapsed="false">
      <c r="A9" s="14" t="n">
        <v>4</v>
      </c>
      <c r="B9" s="15" t="s">
        <v>3</v>
      </c>
      <c r="C9" s="15" t="s">
        <v>36</v>
      </c>
      <c r="D9" s="15" t="s">
        <v>37</v>
      </c>
      <c r="E9" s="16" t="n">
        <v>46289</v>
      </c>
      <c r="F9" s="16" t="n">
        <v>46297</v>
      </c>
      <c r="G9" s="14" t="n">
        <f aca="false">NETWORKDAYS(E9,F9)</f>
        <v>7</v>
      </c>
      <c r="H9" s="17" t="s">
        <v>33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customFormat="false" ht="15" hidden="false" customHeight="false" outlineLevel="0" collapsed="false">
      <c r="A10" s="14" t="n">
        <v>5</v>
      </c>
      <c r="B10" s="15" t="s">
        <v>3</v>
      </c>
      <c r="C10" s="15" t="s">
        <v>38</v>
      </c>
      <c r="D10" s="15" t="s">
        <v>32</v>
      </c>
      <c r="E10" s="16" t="n">
        <v>46289</v>
      </c>
      <c r="F10" s="16" t="n">
        <v>46297</v>
      </c>
      <c r="G10" s="14" t="n">
        <f aca="false">NETWORKDAYS(E10,F10)</f>
        <v>7</v>
      </c>
      <c r="H10" s="17" t="s">
        <v>33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customFormat="false" ht="15" hidden="false" customHeight="false" outlineLevel="0" collapsed="false">
      <c r="A11" s="14" t="n">
        <v>6</v>
      </c>
      <c r="B11" s="15" t="s">
        <v>4</v>
      </c>
      <c r="C11" s="15" t="s">
        <v>39</v>
      </c>
      <c r="D11" s="15" t="s">
        <v>40</v>
      </c>
      <c r="E11" s="16" t="n">
        <v>46294</v>
      </c>
      <c r="F11" s="16" t="n">
        <v>46321</v>
      </c>
      <c r="G11" s="14" t="n">
        <f aca="false">NETWORKDAYS(E11,F11)</f>
        <v>20</v>
      </c>
      <c r="H11" s="17" t="s">
        <v>33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customFormat="false" ht="15" hidden="false" customHeight="false" outlineLevel="0" collapsed="false">
      <c r="A12" s="14" t="n">
        <v>7</v>
      </c>
      <c r="B12" s="15" t="s">
        <v>4</v>
      </c>
      <c r="C12" s="15" t="s">
        <v>41</v>
      </c>
      <c r="D12" s="15" t="s">
        <v>40</v>
      </c>
      <c r="E12" s="16" t="n">
        <v>46294</v>
      </c>
      <c r="F12" s="16" t="n">
        <v>46321</v>
      </c>
      <c r="G12" s="14" t="n">
        <f aca="false">NETWORKDAYS(E12,F12)</f>
        <v>20</v>
      </c>
      <c r="H12" s="17" t="s">
        <v>33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customFormat="false" ht="15" hidden="false" customHeight="false" outlineLevel="0" collapsed="false">
      <c r="A13" s="14" t="n">
        <v>8</v>
      </c>
      <c r="B13" s="15" t="s">
        <v>3</v>
      </c>
      <c r="C13" s="15" t="s">
        <v>42</v>
      </c>
      <c r="D13" s="15" t="s">
        <v>32</v>
      </c>
      <c r="E13" s="16" t="n">
        <v>46314</v>
      </c>
      <c r="F13" s="16" t="n">
        <v>46325</v>
      </c>
      <c r="G13" s="14" t="n">
        <f aca="false">NETWORKDAYS(E13,F13)</f>
        <v>10</v>
      </c>
      <c r="H13" s="17" t="s">
        <v>33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customFormat="false" ht="15" hidden="false" customHeight="false" outlineLevel="0" collapsed="false">
      <c r="A14" s="14" t="n">
        <v>9</v>
      </c>
      <c r="B14" s="15" t="s">
        <v>5</v>
      </c>
      <c r="C14" s="15" t="s">
        <v>43</v>
      </c>
      <c r="D14" s="15" t="s">
        <v>44</v>
      </c>
      <c r="E14" s="16" t="n">
        <v>46293</v>
      </c>
      <c r="F14" s="16" t="n">
        <v>46297</v>
      </c>
      <c r="G14" s="14" t="n">
        <f aca="false">NETWORKDAYS(E14,F14)</f>
        <v>5</v>
      </c>
      <c r="H14" s="17" t="s">
        <v>33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customFormat="false" ht="15" hidden="false" customHeight="false" outlineLevel="0" collapsed="false">
      <c r="A15" s="14" t="n">
        <v>10</v>
      </c>
      <c r="B15" s="15" t="s">
        <v>5</v>
      </c>
      <c r="C15" s="15" t="s">
        <v>43</v>
      </c>
      <c r="D15" s="15" t="s">
        <v>45</v>
      </c>
      <c r="E15" s="16" t="n">
        <v>46300</v>
      </c>
      <c r="F15" s="16" t="n">
        <v>46304</v>
      </c>
      <c r="G15" s="14" t="n">
        <f aca="false">NETWORKDAYS(E15,F15)</f>
        <v>5</v>
      </c>
      <c r="H15" s="17" t="s">
        <v>33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customFormat="false" ht="15" hidden="false" customHeight="false" outlineLevel="0" collapsed="false">
      <c r="A16" s="14" t="n">
        <v>11</v>
      </c>
      <c r="B16" s="15" t="s">
        <v>5</v>
      </c>
      <c r="C16" s="15" t="s">
        <v>43</v>
      </c>
      <c r="D16" s="15" t="s">
        <v>37</v>
      </c>
      <c r="E16" s="16" t="n">
        <v>46300</v>
      </c>
      <c r="F16" s="16" t="n">
        <v>46304</v>
      </c>
      <c r="G16" s="14" t="n">
        <f aca="false">NETWORKDAYS(E16,F16)</f>
        <v>5</v>
      </c>
      <c r="H16" s="17" t="s">
        <v>33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customFormat="false" ht="15" hidden="false" customHeight="false" outlineLevel="0" collapsed="false">
      <c r="A17" s="14" t="n">
        <v>12</v>
      </c>
      <c r="B17" s="15" t="s">
        <v>5</v>
      </c>
      <c r="C17" s="15" t="s">
        <v>43</v>
      </c>
      <c r="D17" s="15" t="s">
        <v>46</v>
      </c>
      <c r="E17" s="16" t="n">
        <v>46307</v>
      </c>
      <c r="F17" s="16" t="n">
        <v>46311</v>
      </c>
      <c r="G17" s="14" t="n">
        <f aca="false">NETWORKDAYS(E17,F17)</f>
        <v>5</v>
      </c>
      <c r="H17" s="17" t="s">
        <v>33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customFormat="false" ht="15" hidden="false" customHeight="false" outlineLevel="0" collapsed="false">
      <c r="A18" s="14" t="n">
        <v>13</v>
      </c>
      <c r="B18" s="15" t="s">
        <v>5</v>
      </c>
      <c r="C18" s="15" t="s">
        <v>47</v>
      </c>
      <c r="D18" s="15" t="s">
        <v>32</v>
      </c>
      <c r="E18" s="16" t="n">
        <v>46300</v>
      </c>
      <c r="F18" s="16" t="n">
        <v>46318</v>
      </c>
      <c r="G18" s="14" t="n">
        <f aca="false">NETWORKDAYS(E18,F18)</f>
        <v>15</v>
      </c>
      <c r="H18" s="17" t="s">
        <v>33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customFormat="false" ht="15" hidden="false" customHeight="false" outlineLevel="0" collapsed="false">
      <c r="A19" s="14" t="n">
        <v>14</v>
      </c>
      <c r="B19" s="15" t="s">
        <v>6</v>
      </c>
      <c r="C19" s="15" t="s">
        <v>48</v>
      </c>
      <c r="D19" s="15" t="s">
        <v>49</v>
      </c>
      <c r="E19" s="16" t="n">
        <v>46289</v>
      </c>
      <c r="F19" s="16" t="n">
        <v>46311</v>
      </c>
      <c r="G19" s="14" t="n">
        <f aca="false">NETWORKDAYS(E19,F19)</f>
        <v>17</v>
      </c>
      <c r="H19" s="17" t="s">
        <v>33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customFormat="false" ht="15" hidden="false" customHeight="false" outlineLevel="0" collapsed="false">
      <c r="A20" s="14" t="n">
        <v>15</v>
      </c>
      <c r="B20" s="15" t="s">
        <v>6</v>
      </c>
      <c r="C20" s="15" t="s">
        <v>50</v>
      </c>
      <c r="D20" s="15" t="s">
        <v>32</v>
      </c>
      <c r="E20" s="16" t="n">
        <v>46293</v>
      </c>
      <c r="F20" s="16" t="n">
        <v>46311</v>
      </c>
      <c r="G20" s="14" t="n">
        <f aca="false">NETWORKDAYS(E20,F20)</f>
        <v>15</v>
      </c>
      <c r="H20" s="17" t="s">
        <v>33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customFormat="false" ht="15" hidden="false" customHeight="false" outlineLevel="0" collapsed="false">
      <c r="A21" s="14" t="n">
        <v>16</v>
      </c>
      <c r="B21" s="15" t="s">
        <v>6</v>
      </c>
      <c r="C21" s="15" t="s">
        <v>51</v>
      </c>
      <c r="D21" s="15" t="s">
        <v>44</v>
      </c>
      <c r="E21" s="16" t="n">
        <v>46293</v>
      </c>
      <c r="F21" s="16" t="n">
        <v>46325</v>
      </c>
      <c r="G21" s="14" t="n">
        <f aca="false">NETWORKDAYS(E21,F21)</f>
        <v>25</v>
      </c>
      <c r="H21" s="17" t="s">
        <v>33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customFormat="false" ht="15" hidden="false" customHeight="false" outlineLevel="0" collapsed="false">
      <c r="A22" s="14" t="n">
        <v>17</v>
      </c>
      <c r="B22" s="15" t="s">
        <v>6</v>
      </c>
      <c r="C22" s="15" t="s">
        <v>51</v>
      </c>
      <c r="D22" s="15" t="s">
        <v>45</v>
      </c>
      <c r="E22" s="16" t="n">
        <v>46293</v>
      </c>
      <c r="F22" s="16" t="n">
        <v>46325</v>
      </c>
      <c r="G22" s="14" t="n">
        <f aca="false">NETWORKDAYS(E22,F22)</f>
        <v>25</v>
      </c>
      <c r="H22" s="17" t="s">
        <v>33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customFormat="false" ht="15" hidden="false" customHeight="false" outlineLevel="0" collapsed="false">
      <c r="A23" s="14" t="n">
        <v>18</v>
      </c>
      <c r="B23" s="15" t="s">
        <v>6</v>
      </c>
      <c r="C23" s="15" t="s">
        <v>51</v>
      </c>
      <c r="D23" s="15" t="s">
        <v>46</v>
      </c>
      <c r="E23" s="16" t="n">
        <v>46293</v>
      </c>
      <c r="F23" s="16" t="n">
        <v>46325</v>
      </c>
      <c r="G23" s="14" t="n">
        <f aca="false">NETWORKDAYS(E23,F23)</f>
        <v>25</v>
      </c>
      <c r="H23" s="17" t="s">
        <v>33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customFormat="false" ht="15" hidden="false" customHeight="false" outlineLevel="0" collapsed="false">
      <c r="A24" s="14" t="n">
        <v>19</v>
      </c>
      <c r="B24" s="15" t="s">
        <v>6</v>
      </c>
      <c r="C24" s="15" t="s">
        <v>51</v>
      </c>
      <c r="D24" s="15" t="s">
        <v>37</v>
      </c>
      <c r="E24" s="16" t="n">
        <v>46293</v>
      </c>
      <c r="F24" s="16" t="n">
        <v>46325</v>
      </c>
      <c r="G24" s="14" t="n">
        <f aca="false">NETWORKDAYS(E24,F24)</f>
        <v>25</v>
      </c>
      <c r="H24" s="17" t="s">
        <v>33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customFormat="false" ht="15" hidden="false" customHeight="false" outlineLevel="0" collapsed="false">
      <c r="A25" s="14" t="n">
        <v>20</v>
      </c>
      <c r="B25" s="15" t="s">
        <v>7</v>
      </c>
      <c r="C25" s="15" t="s">
        <v>52</v>
      </c>
      <c r="D25" s="15" t="s">
        <v>49</v>
      </c>
      <c r="E25" s="16" t="n">
        <v>46293</v>
      </c>
      <c r="F25" s="16" t="n">
        <v>46311</v>
      </c>
      <c r="G25" s="14" t="n">
        <f aca="false">NETWORKDAYS(E25,F25)</f>
        <v>15</v>
      </c>
      <c r="H25" s="17" t="s">
        <v>33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customFormat="false" ht="15" hidden="false" customHeight="false" outlineLevel="0" collapsed="false">
      <c r="A26" s="14" t="n">
        <v>21</v>
      </c>
      <c r="B26" s="15" t="s">
        <v>7</v>
      </c>
      <c r="C26" s="15" t="s">
        <v>53</v>
      </c>
      <c r="D26" s="15" t="s">
        <v>49</v>
      </c>
      <c r="E26" s="16" t="n">
        <v>46300</v>
      </c>
      <c r="F26" s="16" t="n">
        <v>46318</v>
      </c>
      <c r="G26" s="14" t="n">
        <f aca="false">NETWORKDAYS(E26,F26)</f>
        <v>15</v>
      </c>
      <c r="H26" s="17" t="s">
        <v>33</v>
      </c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customFormat="false" ht="15" hidden="false" customHeight="false" outlineLevel="0" collapsed="false">
      <c r="A27" s="14" t="n">
        <v>22</v>
      </c>
      <c r="B27" s="15" t="s">
        <v>7</v>
      </c>
      <c r="C27" s="15" t="s">
        <v>54</v>
      </c>
      <c r="D27" s="15" t="s">
        <v>49</v>
      </c>
      <c r="E27" s="16" t="n">
        <v>46321</v>
      </c>
      <c r="F27" s="16" t="n">
        <v>46322</v>
      </c>
      <c r="G27" s="14" t="n">
        <f aca="false">NETWORKDAYS(E27,F27)</f>
        <v>2</v>
      </c>
      <c r="H27" s="17" t="s">
        <v>33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customFormat="false" ht="15" hidden="false" customHeight="false" outlineLevel="0" collapsed="false">
      <c r="A28" s="14" t="n">
        <v>23</v>
      </c>
      <c r="B28" s="15" t="s">
        <v>7</v>
      </c>
      <c r="C28" s="15" t="s">
        <v>55</v>
      </c>
      <c r="D28" s="15" t="s">
        <v>56</v>
      </c>
      <c r="E28" s="16" t="n">
        <v>46321</v>
      </c>
      <c r="F28" s="16" t="n">
        <v>46325</v>
      </c>
      <c r="G28" s="14" t="n">
        <f aca="false">NETWORKDAYS(E28,F28)</f>
        <v>5</v>
      </c>
      <c r="H28" s="17" t="s">
        <v>33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customFormat="false" ht="15" hidden="false" customHeight="false" outlineLevel="0" collapsed="false">
      <c r="A29" s="14" t="n">
        <v>24</v>
      </c>
      <c r="B29" s="15" t="s">
        <v>7</v>
      </c>
      <c r="C29" s="15" t="s">
        <v>57</v>
      </c>
      <c r="D29" s="15" t="s">
        <v>58</v>
      </c>
      <c r="E29" s="16" t="n">
        <v>46328</v>
      </c>
      <c r="F29" s="16" t="n">
        <v>46332</v>
      </c>
      <c r="G29" s="14" t="n">
        <f aca="false">NETWORKDAYS(E29,F29)</f>
        <v>5</v>
      </c>
      <c r="H29" s="17" t="s">
        <v>33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customFormat="false" ht="15" hidden="false" customHeight="false" outlineLevel="0" collapsed="false">
      <c r="A30" s="14" t="n">
        <v>25</v>
      </c>
      <c r="B30" s="15" t="s">
        <v>7</v>
      </c>
      <c r="C30" s="15" t="s">
        <v>59</v>
      </c>
      <c r="D30" s="15" t="s">
        <v>56</v>
      </c>
      <c r="E30" s="16" t="n">
        <v>46328</v>
      </c>
      <c r="F30" s="16" t="n">
        <v>46332</v>
      </c>
      <c r="G30" s="14" t="n">
        <f aca="false">NETWORKDAYS(E30,F30)</f>
        <v>5</v>
      </c>
      <c r="H30" s="17" t="s">
        <v>33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customFormat="false" ht="15" hidden="false" customHeight="false" outlineLevel="0" collapsed="false">
      <c r="A31" s="14" t="n">
        <v>26</v>
      </c>
      <c r="B31" s="15" t="s">
        <v>7</v>
      </c>
      <c r="C31" s="15" t="s">
        <v>60</v>
      </c>
      <c r="D31" s="15" t="s">
        <v>58</v>
      </c>
      <c r="E31" s="16" t="n">
        <v>46335</v>
      </c>
      <c r="F31" s="16" t="n">
        <v>46339</v>
      </c>
      <c r="G31" s="14" t="n">
        <f aca="false">NETWORKDAYS(E31,F31)</f>
        <v>5</v>
      </c>
      <c r="H31" s="17" t="s">
        <v>33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customFormat="false" ht="15" hidden="false" customHeight="false" outlineLevel="0" collapsed="false">
      <c r="A32" s="19" t="n">
        <v>27</v>
      </c>
      <c r="B32" s="20" t="s">
        <v>9</v>
      </c>
      <c r="C32" s="20" t="s">
        <v>61</v>
      </c>
      <c r="D32" s="20" t="s">
        <v>32</v>
      </c>
      <c r="E32" s="21" t="n">
        <v>46339</v>
      </c>
      <c r="F32" s="21" t="n">
        <v>46339</v>
      </c>
      <c r="G32" s="19" t="n">
        <f aca="false">NETWORKDAYS(E32,F32)</f>
        <v>1</v>
      </c>
      <c r="H32" s="22" t="s">
        <v>33</v>
      </c>
      <c r="J32" s="18" t="str">
        <f aca="false">IF(AND($E32&lt;=J$5+6,$F32&gt;=J$5),"◆","")</f>
        <v/>
      </c>
      <c r="K32" s="18" t="str">
        <f aca="false">IF(AND($E32&lt;=K$5+6,$F32&gt;=K$5),"◆","")</f>
        <v/>
      </c>
      <c r="L32" s="18" t="str">
        <f aca="false">IF(AND($E32&lt;=L$5+6,$F32&gt;=L$5),"◆","")</f>
        <v/>
      </c>
      <c r="M32" s="18" t="str">
        <f aca="false">IF(AND($E32&lt;=M$5+6,$F32&gt;=M$5),"◆","")</f>
        <v/>
      </c>
      <c r="N32" s="18" t="str">
        <f aca="false">IF(AND($E32&lt;=N$5+6,$F32&gt;=N$5),"◆","")</f>
        <v/>
      </c>
      <c r="O32" s="18" t="str">
        <f aca="false">IF(AND($E32&lt;=O$5+6,$F32&gt;=O$5),"◆","")</f>
        <v/>
      </c>
      <c r="P32" s="18" t="str">
        <f aca="false">IF(AND($E32&lt;=P$5+6,$F32&gt;=P$5),"◆","")</f>
        <v/>
      </c>
      <c r="Q32" s="18" t="str">
        <f aca="false">IF(AND($E32&lt;=Q$5+6,$F32&gt;=Q$5),"◆","")</f>
        <v>◆</v>
      </c>
      <c r="R32" s="18" t="str">
        <f aca="false">IF(AND($E32&lt;=R$5+6,$F32&gt;=R$5),"◆","")</f>
        <v/>
      </c>
      <c r="S32" s="18" t="str">
        <f aca="false">IF(AND($E32&lt;=S$5+6,$F32&gt;=S$5),"◆","")</f>
        <v/>
      </c>
      <c r="T32" s="18" t="str">
        <f aca="false">IF(AND($E32&lt;=T$5+6,$F32&gt;=T$5),"◆","")</f>
        <v/>
      </c>
      <c r="U32" s="18" t="str">
        <f aca="false">IF(AND($E32&lt;=U$5+6,$F32&gt;=U$5),"◆","")</f>
        <v/>
      </c>
      <c r="V32" s="18" t="str">
        <f aca="false">IF(AND($E32&lt;=V$5+6,$F32&gt;=V$5),"◆","")</f>
        <v/>
      </c>
    </row>
    <row r="33" customFormat="false" ht="15" hidden="false" customHeight="false" outlineLevel="0" collapsed="false">
      <c r="A33" s="14" t="n">
        <v>28</v>
      </c>
      <c r="B33" s="15" t="s">
        <v>8</v>
      </c>
      <c r="C33" s="15" t="s">
        <v>62</v>
      </c>
      <c r="D33" s="15" t="s">
        <v>44</v>
      </c>
      <c r="E33" s="16" t="n">
        <v>46335</v>
      </c>
      <c r="F33" s="16" t="n">
        <v>46353</v>
      </c>
      <c r="G33" s="14" t="n">
        <f aca="false">NETWORKDAYS(E33,F33)</f>
        <v>15</v>
      </c>
      <c r="H33" s="17" t="s">
        <v>33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customFormat="false" ht="15" hidden="false" customHeight="false" outlineLevel="0" collapsed="false">
      <c r="A34" s="14" t="n">
        <v>29</v>
      </c>
      <c r="B34" s="15" t="s">
        <v>8</v>
      </c>
      <c r="C34" s="15" t="s">
        <v>62</v>
      </c>
      <c r="D34" s="15" t="s">
        <v>45</v>
      </c>
      <c r="E34" s="16" t="n">
        <v>46335</v>
      </c>
      <c r="F34" s="16" t="n">
        <v>46353</v>
      </c>
      <c r="G34" s="14" t="n">
        <f aca="false">NETWORKDAYS(E34,F34)</f>
        <v>15</v>
      </c>
      <c r="H34" s="17" t="s">
        <v>33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customFormat="false" ht="15" hidden="false" customHeight="false" outlineLevel="0" collapsed="false">
      <c r="A35" s="14" t="n">
        <v>30</v>
      </c>
      <c r="B35" s="15" t="s">
        <v>8</v>
      </c>
      <c r="C35" s="15" t="s">
        <v>62</v>
      </c>
      <c r="D35" s="15" t="s">
        <v>46</v>
      </c>
      <c r="E35" s="16" t="n">
        <v>46342</v>
      </c>
      <c r="F35" s="16" t="n">
        <v>46360</v>
      </c>
      <c r="G35" s="14" t="n">
        <f aca="false">NETWORKDAYS(E35,F35)</f>
        <v>15</v>
      </c>
      <c r="H35" s="17" t="s">
        <v>33</v>
      </c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customFormat="false" ht="15" hidden="false" customHeight="false" outlineLevel="0" collapsed="false">
      <c r="A36" s="14" t="n">
        <v>31</v>
      </c>
      <c r="B36" s="15" t="s">
        <v>8</v>
      </c>
      <c r="C36" s="15" t="s">
        <v>62</v>
      </c>
      <c r="D36" s="15" t="s">
        <v>37</v>
      </c>
      <c r="E36" s="16" t="n">
        <v>46342</v>
      </c>
      <c r="F36" s="16" t="n">
        <v>46360</v>
      </c>
      <c r="G36" s="14" t="n">
        <f aca="false">NETWORKDAYS(E36,F36)</f>
        <v>15</v>
      </c>
      <c r="H36" s="17" t="s">
        <v>33</v>
      </c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customFormat="false" ht="15" hidden="false" customHeight="false" outlineLevel="0" collapsed="false">
      <c r="A37" s="14" t="n">
        <v>32</v>
      </c>
      <c r="B37" s="15" t="s">
        <v>8</v>
      </c>
      <c r="C37" s="15" t="s">
        <v>63</v>
      </c>
      <c r="D37" s="15" t="s">
        <v>32</v>
      </c>
      <c r="E37" s="16" t="n">
        <v>46335</v>
      </c>
      <c r="F37" s="16" t="n">
        <v>46360</v>
      </c>
      <c r="G37" s="14" t="n">
        <f aca="false">NETWORKDAYS(E37,F37)</f>
        <v>20</v>
      </c>
      <c r="H37" s="17" t="s">
        <v>33</v>
      </c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customFormat="false" ht="15" hidden="false" customHeight="false" outlineLevel="0" collapsed="false">
      <c r="A38" s="14" t="n">
        <v>33</v>
      </c>
      <c r="B38" s="15" t="s">
        <v>8</v>
      </c>
      <c r="C38" s="15" t="s">
        <v>64</v>
      </c>
      <c r="D38" s="15" t="s">
        <v>32</v>
      </c>
      <c r="E38" s="16" t="n">
        <v>46356</v>
      </c>
      <c r="F38" s="16" t="n">
        <v>46367</v>
      </c>
      <c r="G38" s="14" t="n">
        <f aca="false">NETWORKDAYS(E38,F38)</f>
        <v>10</v>
      </c>
      <c r="H38" s="17" t="s">
        <v>33</v>
      </c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customFormat="false" ht="15" hidden="false" customHeight="false" outlineLevel="0" collapsed="false">
      <c r="A39" s="14" t="n">
        <v>34</v>
      </c>
      <c r="B39" s="15" t="s">
        <v>8</v>
      </c>
      <c r="C39" s="15" t="s">
        <v>65</v>
      </c>
      <c r="D39" s="15" t="s">
        <v>32</v>
      </c>
      <c r="E39" s="16" t="n">
        <v>46370</v>
      </c>
      <c r="F39" s="16" t="n">
        <v>46371</v>
      </c>
      <c r="G39" s="14" t="n">
        <f aca="false">NETWORKDAYS(E39,F39)</f>
        <v>2</v>
      </c>
      <c r="H39" s="17" t="s">
        <v>33</v>
      </c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</row>
    <row r="40" customFormat="false" ht="15" hidden="false" customHeight="false" outlineLevel="0" collapsed="false">
      <c r="A40" s="19" t="n">
        <v>35</v>
      </c>
      <c r="B40" s="20" t="s">
        <v>9</v>
      </c>
      <c r="C40" s="20" t="s">
        <v>66</v>
      </c>
      <c r="D40" s="20" t="s">
        <v>32</v>
      </c>
      <c r="E40" s="21" t="n">
        <v>46371</v>
      </c>
      <c r="F40" s="21" t="n">
        <v>46371</v>
      </c>
      <c r="G40" s="19" t="n">
        <f aca="false">NETWORKDAYS(E40,F40)</f>
        <v>1</v>
      </c>
      <c r="H40" s="22" t="s">
        <v>33</v>
      </c>
      <c r="J40" s="18" t="str">
        <f aca="false">IF(AND($E40&lt;=J$5+6,$F40&gt;=J$5),"◆","")</f>
        <v/>
      </c>
      <c r="K40" s="18" t="str">
        <f aca="false">IF(AND($E40&lt;=K$5+6,$F40&gt;=K$5),"◆","")</f>
        <v/>
      </c>
      <c r="L40" s="18" t="str">
        <f aca="false">IF(AND($E40&lt;=L$5+6,$F40&gt;=L$5),"◆","")</f>
        <v/>
      </c>
      <c r="M40" s="18" t="str">
        <f aca="false">IF(AND($E40&lt;=M$5+6,$F40&gt;=M$5),"◆","")</f>
        <v/>
      </c>
      <c r="N40" s="18" t="str">
        <f aca="false">IF(AND($E40&lt;=N$5+6,$F40&gt;=N$5),"◆","")</f>
        <v/>
      </c>
      <c r="O40" s="18" t="str">
        <f aca="false">IF(AND($E40&lt;=O$5+6,$F40&gt;=O$5),"◆","")</f>
        <v/>
      </c>
      <c r="P40" s="18" t="str">
        <f aca="false">IF(AND($E40&lt;=P$5+6,$F40&gt;=P$5),"◆","")</f>
        <v/>
      </c>
      <c r="Q40" s="18" t="str">
        <f aca="false">IF(AND($E40&lt;=Q$5+6,$F40&gt;=Q$5),"◆","")</f>
        <v/>
      </c>
      <c r="R40" s="18" t="str">
        <f aca="false">IF(AND($E40&lt;=R$5+6,$F40&gt;=R$5),"◆","")</f>
        <v/>
      </c>
      <c r="S40" s="18" t="str">
        <f aca="false">IF(AND($E40&lt;=S$5+6,$F40&gt;=S$5),"◆","")</f>
        <v/>
      </c>
      <c r="T40" s="18" t="str">
        <f aca="false">IF(AND($E40&lt;=T$5+6,$F40&gt;=T$5),"◆","")</f>
        <v/>
      </c>
      <c r="U40" s="18" t="str">
        <f aca="false">IF(AND($E40&lt;=U$5+6,$F40&gt;=U$5),"◆","")</f>
        <v/>
      </c>
      <c r="V40" s="18" t="str">
        <f aca="false">IF(AND($E40&lt;=V$5+6,$F40&gt;=V$5),"◆","")</f>
        <v>◆</v>
      </c>
    </row>
    <row r="42" customFormat="false" ht="54" hidden="false" customHeight="true" outlineLevel="0" collapsed="false">
      <c r="C42" s="23" t="s">
        <v>67</v>
      </c>
    </row>
  </sheetData>
  <conditionalFormatting sqref="J6:V40">
    <cfRule type="expression" priority="2" aboveAverage="0" equalAverage="0" bottom="0" percent="0" rank="0" text="" dxfId="0">
      <formula>AND($B6="Gestión",$E6&lt;=J$5+6,$F6&gt;=J$5)</formula>
    </cfRule>
    <cfRule type="expression" priority="3" aboveAverage="0" equalAverage="0" bottom="0" percent="0" rank="0" text="" dxfId="1">
      <formula>AND($B6="Suministro",$E6&lt;=J$5+6,$F6&gt;=J$5)</formula>
    </cfRule>
    <cfRule type="expression" priority="4" aboveAverage="0" equalAverage="0" bottom="0" percent="0" rank="0" text="" dxfId="2">
      <formula>AND($B6="Bases RTK",$E6&lt;=J$5+6,$F6&gt;=J$5)</formula>
    </cfRule>
    <cfRule type="expression" priority="5" aboveAverage="0" equalAverage="0" bottom="0" percent="0" rank="0" text="" dxfId="3">
      <formula>AND($B6="Gabinetes",$E6&lt;=J$5+6,$F6&gt;=J$5)</formula>
    </cfRule>
    <cfRule type="expression" priority="6" aboveAverage="0" equalAverage="0" bottom="0" percent="0" rank="0" text="" dxfId="4">
      <formula>AND($B6="HBOX",$E6&lt;=J$5+6,$F6&gt;=J$5)</formula>
    </cfRule>
    <cfRule type="expression" priority="7" aboveAverage="0" equalAverage="0" bottom="0" percent="0" rank="0" text="" dxfId="5">
      <formula>AND($B6="Instalación",$E6&lt;=J$5+6,$F6&gt;=J$5)</formula>
    </cfRule>
    <cfRule type="expression" priority="8" aboveAverage="0" equalAverage="0" bottom="0" percent="0" rank="0" text="" dxfId="6">
      <formula>AND($B6="Hito",$E6&lt;=J$5+6,$F6&gt;=J$5)</formula>
    </cfRule>
  </conditionalFormatting>
  <conditionalFormatting sqref="H6:H40">
    <cfRule type="expression" priority="9" aboveAverage="0" equalAverage="0" bottom="0" percent="0" rank="0" text="" dxfId="7">
      <formula>$H6="Terminado"</formula>
    </cfRule>
    <cfRule type="expression" priority="10" aboveAverage="0" equalAverage="0" bottom="0" percent="0" rank="0" text="" dxfId="8">
      <formula>$H6="En curso"</formula>
    </cfRule>
    <cfRule type="expression" priority="11" aboveAverage="0" equalAverage="0" bottom="0" percent="0" rank="0" text="" dxfId="9">
      <formula>$H6="Retrasado"</formula>
    </cfRule>
  </conditionalFormatting>
  <dataValidations count="1">
    <dataValidation allowBlank="true" errorStyle="stop" operator="between" showDropDown="false" showErrorMessage="false" showInputMessage="false" sqref="H6:H40" type="list">
      <formula1>"Pendiente,En curso,Terminado,Retrasado"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2"/>
    <col collapsed="false" customWidth="true" hidden="false" outlineLevel="0" max="3" min="3" style="0" width="14"/>
    <col collapsed="false" customWidth="true" hidden="false" outlineLevel="0" max="4" min="4" style="0" width="46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24" t="s">
        <v>68</v>
      </c>
    </row>
    <row r="3" customFormat="false" ht="15" hidden="false" customHeight="false" outlineLevel="0" collapsed="false">
      <c r="A3" s="25" t="s">
        <v>69</v>
      </c>
      <c r="B3" s="25" t="s">
        <v>9</v>
      </c>
      <c r="C3" s="25" t="s">
        <v>26</v>
      </c>
      <c r="D3" s="25" t="s">
        <v>70</v>
      </c>
      <c r="E3" s="25" t="s">
        <v>30</v>
      </c>
    </row>
    <row r="4" customFormat="false" ht="15" hidden="false" customHeight="false" outlineLevel="0" collapsed="false">
      <c r="A4" s="26" t="n">
        <v>46294</v>
      </c>
      <c r="B4" s="27" t="s">
        <v>71</v>
      </c>
      <c r="C4" s="27" t="s">
        <v>32</v>
      </c>
      <c r="D4" s="27" t="s">
        <v>72</v>
      </c>
      <c r="E4" s="28" t="s">
        <v>33</v>
      </c>
    </row>
    <row r="5" customFormat="false" ht="23.85" hidden="false" customHeight="false" outlineLevel="0" collapsed="false">
      <c r="A5" s="26" t="n">
        <v>46297</v>
      </c>
      <c r="B5" s="27" t="s">
        <v>73</v>
      </c>
      <c r="C5" s="27" t="s">
        <v>74</v>
      </c>
      <c r="D5" s="27" t="s">
        <v>75</v>
      </c>
      <c r="E5" s="28" t="s">
        <v>33</v>
      </c>
    </row>
    <row r="6" customFormat="false" ht="15" hidden="false" customHeight="false" outlineLevel="0" collapsed="false">
      <c r="A6" s="26" t="n">
        <v>46311</v>
      </c>
      <c r="B6" s="27" t="s">
        <v>76</v>
      </c>
      <c r="C6" s="27" t="s">
        <v>32</v>
      </c>
      <c r="D6" s="27" t="s">
        <v>77</v>
      </c>
      <c r="E6" s="28" t="s">
        <v>33</v>
      </c>
    </row>
    <row r="7" customFormat="false" ht="15" hidden="false" customHeight="false" outlineLevel="0" collapsed="false">
      <c r="A7" s="26" t="n">
        <v>46318</v>
      </c>
      <c r="B7" s="27" t="s">
        <v>78</v>
      </c>
      <c r="C7" s="27" t="s">
        <v>32</v>
      </c>
      <c r="D7" s="27" t="s">
        <v>79</v>
      </c>
      <c r="E7" s="28" t="s">
        <v>33</v>
      </c>
    </row>
    <row r="8" customFormat="false" ht="15" hidden="false" customHeight="false" outlineLevel="0" collapsed="false">
      <c r="A8" s="26" t="n">
        <v>46321</v>
      </c>
      <c r="B8" s="27" t="s">
        <v>80</v>
      </c>
      <c r="C8" s="27" t="s">
        <v>49</v>
      </c>
      <c r="D8" s="27" t="s">
        <v>81</v>
      </c>
      <c r="E8" s="28" t="s">
        <v>33</v>
      </c>
    </row>
    <row r="9" customFormat="false" ht="15" hidden="false" customHeight="false" outlineLevel="0" collapsed="false">
      <c r="A9" s="26" t="n">
        <v>46325</v>
      </c>
      <c r="B9" s="27" t="s">
        <v>82</v>
      </c>
      <c r="C9" s="27" t="s">
        <v>32</v>
      </c>
      <c r="D9" s="27" t="s">
        <v>83</v>
      </c>
      <c r="E9" s="28" t="s">
        <v>33</v>
      </c>
    </row>
    <row r="10" customFormat="false" ht="15" hidden="false" customHeight="false" outlineLevel="0" collapsed="false">
      <c r="A10" s="26" t="n">
        <v>46332</v>
      </c>
      <c r="B10" s="27" t="s">
        <v>84</v>
      </c>
      <c r="C10" s="27" t="s">
        <v>56</v>
      </c>
      <c r="D10" s="27" t="s">
        <v>85</v>
      </c>
      <c r="E10" s="28" t="s">
        <v>33</v>
      </c>
    </row>
    <row r="11" customFormat="false" ht="15" hidden="false" customHeight="false" outlineLevel="0" collapsed="false">
      <c r="A11" s="26" t="n">
        <v>46339</v>
      </c>
      <c r="B11" s="27" t="s">
        <v>86</v>
      </c>
      <c r="C11" s="27" t="s">
        <v>58</v>
      </c>
      <c r="D11" s="27" t="s">
        <v>85</v>
      </c>
      <c r="E11" s="28" t="s">
        <v>33</v>
      </c>
    </row>
    <row r="12" customFormat="false" ht="15" hidden="false" customHeight="false" outlineLevel="0" collapsed="false">
      <c r="A12" s="26" t="n">
        <v>46353</v>
      </c>
      <c r="B12" s="27" t="s">
        <v>87</v>
      </c>
      <c r="C12" s="27" t="s">
        <v>56</v>
      </c>
      <c r="D12" s="27" t="s">
        <v>88</v>
      </c>
      <c r="E12" s="28" t="s">
        <v>33</v>
      </c>
    </row>
    <row r="13" customFormat="false" ht="15" hidden="false" customHeight="false" outlineLevel="0" collapsed="false">
      <c r="A13" s="26" t="n">
        <v>46360</v>
      </c>
      <c r="B13" s="27" t="s">
        <v>89</v>
      </c>
      <c r="C13" s="27" t="s">
        <v>58</v>
      </c>
      <c r="D13" s="27" t="s">
        <v>88</v>
      </c>
      <c r="E13" s="28" t="s">
        <v>33</v>
      </c>
    </row>
    <row r="14" customFormat="false" ht="15" hidden="false" customHeight="false" outlineLevel="0" collapsed="false">
      <c r="A14" s="26" t="n">
        <v>46367</v>
      </c>
      <c r="B14" s="27" t="s">
        <v>90</v>
      </c>
      <c r="C14" s="27" t="s">
        <v>32</v>
      </c>
      <c r="D14" s="27" t="s">
        <v>91</v>
      </c>
      <c r="E14" s="28" t="s">
        <v>33</v>
      </c>
    </row>
    <row r="15" customFormat="false" ht="15" hidden="false" customHeight="false" outlineLevel="0" collapsed="false">
      <c r="A15" s="26" t="n">
        <v>46371</v>
      </c>
      <c r="B15" s="27" t="s">
        <v>92</v>
      </c>
      <c r="C15" s="27" t="s">
        <v>32</v>
      </c>
      <c r="D15" s="27" t="s">
        <v>93</v>
      </c>
      <c r="E15" s="28" t="s">
        <v>33</v>
      </c>
    </row>
  </sheetData>
  <dataValidations count="1">
    <dataValidation allowBlank="true" errorStyle="stop" operator="between" showDropDown="false" showErrorMessage="false" showInputMessage="false" sqref="E4:E15" type="list">
      <formula1>"Pendiente,En curso,Terminado,Retrasado"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0"/>
    <col collapsed="false" customWidth="true" hidden="false" outlineLevel="0" max="3" min="3" style="0" width="24"/>
  </cols>
  <sheetData>
    <row r="1" customFormat="false" ht="17.35" hidden="false" customHeight="false" outlineLevel="0" collapsed="false">
      <c r="A1" s="24" t="s">
        <v>94</v>
      </c>
    </row>
    <row r="3" customFormat="false" ht="15" hidden="false" customHeight="false" outlineLevel="0" collapsed="false">
      <c r="A3" s="25" t="s">
        <v>95</v>
      </c>
      <c r="B3" s="25" t="s">
        <v>96</v>
      </c>
      <c r="C3" s="25" t="s">
        <v>97</v>
      </c>
    </row>
    <row r="4" customFormat="false" ht="15" hidden="false" customHeight="false" outlineLevel="0" collapsed="false">
      <c r="A4" s="27" t="s">
        <v>98</v>
      </c>
      <c r="B4" s="27" t="s">
        <v>99</v>
      </c>
      <c r="C4" s="27" t="s">
        <v>100</v>
      </c>
    </row>
    <row r="5" customFormat="false" ht="15" hidden="false" customHeight="false" outlineLevel="0" collapsed="false">
      <c r="A5" s="27" t="s">
        <v>101</v>
      </c>
      <c r="B5" s="27" t="s">
        <v>102</v>
      </c>
      <c r="C5" s="27" t="s">
        <v>100</v>
      </c>
    </row>
    <row r="6" customFormat="false" ht="15" hidden="false" customHeight="false" outlineLevel="0" collapsed="false">
      <c r="A6" s="27" t="s">
        <v>103</v>
      </c>
      <c r="B6" s="27" t="s">
        <v>104</v>
      </c>
      <c r="C6" s="27" t="s">
        <v>100</v>
      </c>
    </row>
    <row r="7" customFormat="false" ht="15" hidden="false" customHeight="false" outlineLevel="0" collapsed="false">
      <c r="A7" s="27" t="s">
        <v>105</v>
      </c>
      <c r="B7" s="27" t="s">
        <v>106</v>
      </c>
      <c r="C7" s="27" t="s">
        <v>100</v>
      </c>
    </row>
    <row r="8" customFormat="false" ht="23.85" hidden="false" customHeight="false" outlineLevel="0" collapsed="false">
      <c r="A8" s="27" t="s">
        <v>107</v>
      </c>
      <c r="B8" s="27" t="s">
        <v>108</v>
      </c>
      <c r="C8" s="27" t="s">
        <v>109</v>
      </c>
    </row>
    <row r="9" customFormat="false" ht="23.85" hidden="false" customHeight="false" outlineLevel="0" collapsed="false">
      <c r="A9" s="27" t="s">
        <v>7</v>
      </c>
      <c r="B9" s="27" t="s">
        <v>110</v>
      </c>
      <c r="C9" s="27" t="s">
        <v>109</v>
      </c>
    </row>
    <row r="10" customFormat="false" ht="15" hidden="false" customHeight="false" outlineLevel="0" collapsed="false">
      <c r="A10" s="27" t="s">
        <v>111</v>
      </c>
      <c r="B10" s="27" t="s">
        <v>112</v>
      </c>
      <c r="C10" s="27" t="s">
        <v>109</v>
      </c>
    </row>
    <row r="11" customFormat="false" ht="15" hidden="false" customHeight="false" outlineLevel="0" collapsed="false">
      <c r="A11" s="27" t="s">
        <v>113</v>
      </c>
      <c r="B11" s="27" t="s">
        <v>114</v>
      </c>
      <c r="C11" s="27" t="s">
        <v>109</v>
      </c>
    </row>
    <row r="12" customFormat="false" ht="15" hidden="false" customHeight="false" outlineLevel="0" collapsed="false">
      <c r="A12" s="27" t="s">
        <v>115</v>
      </c>
      <c r="B12" s="27" t="s">
        <v>116</v>
      </c>
      <c r="C12" s="27" t="s">
        <v>109</v>
      </c>
    </row>
    <row r="13" customFormat="false" ht="15" hidden="false" customHeight="false" outlineLevel="0" collapsed="false">
      <c r="A13" s="27" t="s">
        <v>117</v>
      </c>
      <c r="B13" s="27" t="s">
        <v>118</v>
      </c>
      <c r="C13" s="27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2026-09-24T15:58:56Z</dcterms:created>
  <dc:creator>openpyxl</dc:creator>
  <dc:description/>
  <dc:language>en-US</dc:language>
  <cp:lastModifiedBy/>
  <dcterms:modified xsi:type="dcterms:W3CDTF">2026-09-24T15:58:56Z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