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to BOM (3 boards)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<sst xmlns="http://schemas.openxmlformats.org/spreadsheetml/2006/main" count="279" uniqueCount="207">
  <si>
    <t xml:space="preserve">Project Drogheda — HBOX Watchdog v3 · PROTOTYPE BOM (3 boards)</t>
  </si>
  <si>
    <t xml:space="preserve">Easy-to-find / breadboard-friendly parts to build &amp; TEST 3 prototypes (incl. firmware). Costs ≈ MXN estimates. Source key: Steren/AG Electrónica/local · Amazon MX · AliExpress · (specialty) Adafruit/DigiKey.</t>
  </si>
  <si>
    <t xml:space="preserve">Boards =</t>
  </si>
  <si>
    <t xml:space="preserve">(change to re-scale all quantities)</t>
  </si>
  <si>
    <t xml:space="preserve">#</t>
  </si>
  <si>
    <t xml:space="preserve">Block</t>
  </si>
  <si>
    <t xml:space="preserve">Item / function</t>
  </si>
  <si>
    <t xml:space="preserve">Suggested easy part</t>
  </si>
  <si>
    <t xml:space="preserve">Type / pkg</t>
  </si>
  <si>
    <t xml:space="preserve">Source</t>
  </si>
  <si>
    <t xml:space="preserve">Qty/bd</t>
  </si>
  <si>
    <t xml:space="preserve">Bds</t>
  </si>
  <si>
    <t xml:space="preserve">Spare</t>
  </si>
  <si>
    <t xml:space="preserve">Total</t>
  </si>
  <si>
    <t xml:space="preserve">Unit ≈MXN</t>
  </si>
  <si>
    <t xml:space="preserve">Line ≈MXN</t>
  </si>
  <si>
    <t xml:space="preserve">Tests / firmware</t>
  </si>
  <si>
    <t xml:space="preserve">Notes</t>
  </si>
  <si>
    <t xml:space="preserve">Build &amp; wiring</t>
  </si>
  <si>
    <t xml:space="preserve">Breadboard 830-pt</t>
  </si>
  <si>
    <t xml:space="preserve">MB-102 or half+full</t>
  </si>
  <si>
    <t xml:space="preserve">breadboard</t>
  </si>
  <si>
    <t xml:space="preserve">Steren/Amazon</t>
  </si>
  <si>
    <t xml:space="preserve">build surface</t>
  </si>
  <si>
    <t xml:space="preserve">or perfboard for a permanent proto</t>
  </si>
  <si>
    <t xml:space="preserve">Protoboard / perfboard 7x9cm</t>
  </si>
  <si>
    <t xml:space="preserve">double-side perfboard</t>
  </si>
  <si>
    <t xml:space="preserve">perfboard</t>
  </si>
  <si>
    <t xml:space="preserve">local/Amazon</t>
  </si>
  <si>
    <t xml:space="preserve">permanent proto</t>
  </si>
  <si>
    <t xml:space="preserve">solder version once breadboard validates</t>
  </si>
  <si>
    <t xml:space="preserve">Jumper wires M-M</t>
  </si>
  <si>
    <t xml:space="preserve">65 pc pack</t>
  </si>
  <si>
    <t xml:space="preserve">DuPont</t>
  </si>
  <si>
    <t xml:space="preserve">Amazon/Ali</t>
  </si>
  <si>
    <t xml:space="preserve">wiring</t>
  </si>
  <si>
    <t xml:space="preserve">—</t>
  </si>
  <si>
    <t xml:space="preserve">Jumper wires M-F</t>
  </si>
  <si>
    <t xml:space="preserve">40 pc pack</t>
  </si>
  <si>
    <t xml:space="preserve">to Blackpill/modules</t>
  </si>
  <si>
    <t xml:space="preserve">Header strip male 1x40</t>
  </si>
  <si>
    <t xml:space="preserve">2.54 mm</t>
  </si>
  <si>
    <t xml:space="preserve">header</t>
  </si>
  <si>
    <t xml:space="preserve">local</t>
  </si>
  <si>
    <t xml:space="preserve">solder onto modules</t>
  </si>
  <si>
    <t xml:space="preserve">ext-reset &amp; connectors</t>
  </si>
  <si>
    <t xml:space="preserve">Header strip female 1x40</t>
  </si>
  <si>
    <t xml:space="preserve">socket</t>
  </si>
  <si>
    <t xml:space="preserve">socket Blackpill/modules</t>
  </si>
  <si>
    <t xml:space="preserve">serviceable mounting</t>
  </si>
  <si>
    <t xml:space="preserve">MCU</t>
  </si>
  <si>
    <t xml:space="preserve">STM32F411 Blackpill (WeAct)</t>
  </si>
  <si>
    <t xml:space="preserve">WeAct V3.0</t>
  </si>
  <si>
    <t xml:space="preserve">module</t>
  </si>
  <si>
    <t xml:space="preserve">flash firmware; the brain</t>
  </si>
  <si>
    <t xml:space="preserve">you have ≥1 — need 3</t>
  </si>
  <si>
    <t xml:space="preserve">Power in</t>
  </si>
  <si>
    <t xml:space="preserve">Mean Well SD-15B-05 (24-&gt;5V)</t>
  </si>
  <si>
    <t xml:space="preserve">SD-15B-05</t>
  </si>
  <si>
    <t xml:space="preserve">have/DigiKey</t>
  </si>
  <si>
    <t xml:space="preserve">MAIN5V rail</t>
  </si>
  <si>
    <t xml:space="preserve">or bench PSU @5V</t>
  </si>
  <si>
    <t xml:space="preserve">Bench 24V source</t>
  </si>
  <si>
    <t xml:space="preserve">PSU or 2x12V</t>
  </si>
  <si>
    <t xml:space="preserve">bench</t>
  </si>
  <si>
    <t xml:space="preserve">have</t>
  </si>
  <si>
    <t xml:space="preserve">24V + ignition</t>
  </si>
  <si>
    <t xml:space="preserve">shared across boards</t>
  </si>
  <si>
    <t xml:space="preserve">Ignition (NEW)</t>
  </si>
  <si>
    <t xml:space="preserve">DFR1015 buck (24-&gt;5V)</t>
  </si>
  <si>
    <t xml:space="preserve">DFRobot DFR1015</t>
  </si>
  <si>
    <t xml:space="preserve">have/DFRobot</t>
  </si>
  <si>
    <t xml:space="preserve">PA5 ign sense (on-board now)</t>
  </si>
  <si>
    <t xml:space="preserve">sim 24V on/off at its input</t>
  </si>
  <si>
    <t xml:space="preserve">10k trim pot (alt)</t>
  </si>
  <si>
    <t xml:space="preserve">breadboard trimmer</t>
  </si>
  <si>
    <t xml:space="preserve">pot</t>
  </si>
  <si>
    <t xml:space="preserve">simulate ign level</t>
  </si>
  <si>
    <t xml:space="preserve">only if no DFR1015 on a board</t>
  </si>
  <si>
    <t xml:space="preserve">Load switch</t>
  </si>
  <si>
    <t xml:space="preserve">2N3904 NPN</t>
  </si>
  <si>
    <t xml:space="preserve">TO-92</t>
  </si>
  <si>
    <t xml:space="preserve">BJT</t>
  </si>
  <si>
    <t xml:space="preserve">PA1 -&gt; P-FET driver</t>
  </si>
  <si>
    <t xml:space="preserve">IRF9540N P-MOSFET</t>
  </si>
  <si>
    <t xml:space="preserve">TO-220</t>
  </si>
  <si>
    <t xml:space="preserve">FET</t>
  </si>
  <si>
    <t xml:space="preserve">high-side 5V to RTK stack</t>
  </si>
  <si>
    <t xml:space="preserve">x2/bd if also doing Q10 rev-pol</t>
  </si>
  <si>
    <t xml:space="preserve">15V Zener 1W (DzG)</t>
  </si>
  <si>
    <t xml:space="preserve">1N4744A</t>
  </si>
  <si>
    <t xml:space="preserve">diode</t>
  </si>
  <si>
    <t xml:space="preserve">Q10 gate Vgs clamp</t>
  </si>
  <si>
    <t xml:space="preserve">skip rev-pol on bench if desired</t>
  </si>
  <si>
    <t xml:space="preserve">Sense</t>
  </si>
  <si>
    <t xml:space="preserve">Resistor assortment 1/4W</t>
  </si>
  <si>
    <t xml:space="preserve">100R,330R,1k,4k7,10k,100k</t>
  </si>
  <si>
    <t xml:space="preserve">resistors</t>
  </si>
  <si>
    <t xml:space="preserve">dividers/gates/pull-ups/gauge</t>
  </si>
  <si>
    <t xml:space="preserve">one box covers all boards</t>
  </si>
  <si>
    <t xml:space="preserve">Ceramic cap 100nF (104)</t>
  </si>
  <si>
    <t xml:space="preserve">0.1uF</t>
  </si>
  <si>
    <t xml:space="preserve">ceramic</t>
  </si>
  <si>
    <t xml:space="preserve">ADC filters / C9 / decoup</t>
  </si>
  <si>
    <t xml:space="preserve">Electrolytic 100uF &gt;=16V</t>
  </si>
  <si>
    <t xml:space="preserve">100uF</t>
  </si>
  <si>
    <t xml:space="preserve">elec</t>
  </si>
  <si>
    <t xml:space="preserve">rail bulk / modem burst</t>
  </si>
  <si>
    <t xml:space="preserve">Ignition clamp (NEW)</t>
  </si>
  <si>
    <t xml:space="preserve">Schottky BAT54 / 1N5819 (D5)</t>
  </si>
  <si>
    <t xml:space="preserve">BAT54 or 1N5819</t>
  </si>
  <si>
    <t xml:space="preserve">clamp PA5 &lt;=3V3</t>
  </si>
  <si>
    <t xml:space="preserve">Rig 100R + C9 from assortment</t>
  </si>
  <si>
    <t xml:space="preserve">Fan + driver</t>
  </si>
  <si>
    <t xml:space="preserve">5V fan 40-60mm 2-wire</t>
  </si>
  <si>
    <t xml:space="preserve">2-wire (no tach)</t>
  </si>
  <si>
    <t xml:space="preserve">fan</t>
  </si>
  <si>
    <t xml:space="preserve">PA6 PWM (open-loop)</t>
  </si>
  <si>
    <t xml:space="preserve">2-wire: NO tach -&gt; fan-fault inferred from temp; PB10 tach = DNP provision</t>
  </si>
  <si>
    <t xml:space="preserve">IRLZ44N logic-level N-FET</t>
  </si>
  <si>
    <t xml:space="preserve">fan low-side PWM</t>
  </si>
  <si>
    <t xml:space="preserve">MUST be logic-level (not IRFZ44)</t>
  </si>
  <si>
    <t xml:space="preserve">Schottky 1N5819 (flyback)</t>
  </si>
  <si>
    <t xml:space="preserve">1N5819</t>
  </si>
  <si>
    <t xml:space="preserve">fan flyback</t>
  </si>
  <si>
    <t xml:space="preserve">1N4007 ok in a pinch</t>
  </si>
  <si>
    <t xml:space="preserve">Fan 5V</t>
  </si>
  <si>
    <t xml:space="preserve">MP1584 / LM2596 buck</t>
  </si>
  <si>
    <t xml:space="preserve">adj. buck module</t>
  </si>
  <si>
    <t xml:space="preserve">dedicated 5V_FAN rail</t>
  </si>
  <si>
    <t xml:space="preserve">set ~5.0V; keep off stack rail</t>
  </si>
  <si>
    <t xml:space="preserve">Temperature</t>
  </si>
  <si>
    <t xml:space="preserve">SHT40 (or SHT31) I2C breakout</t>
  </si>
  <si>
    <t xml:space="preserve">Adafruit/Sensirion</t>
  </si>
  <si>
    <t xml:space="preserve">Adafruit/Ali</t>
  </si>
  <si>
    <t xml:space="preserve">air temp+RH 0x44</t>
  </si>
  <si>
    <t xml:space="preserve">firmware match (SHT40)</t>
  </si>
  <si>
    <t xml:space="preserve">TMP102 I2C breakout</t>
  </si>
  <si>
    <t xml:space="preserve">Adafruit/SparkFun</t>
  </si>
  <si>
    <t xml:space="preserve">cell/modem probe 0x48</t>
  </si>
  <si>
    <t xml:space="preserve">the NTC's digital twin</t>
  </si>
  <si>
    <t xml:space="preserve">LM35 or DS18B20 (fallback)</t>
  </si>
  <si>
    <t xml:space="preserve">TO-92 / probe</t>
  </si>
  <si>
    <t xml:space="preserve">sensor</t>
  </si>
  <si>
    <t xml:space="preserve">analog/1-wire fallback</t>
  </si>
  <si>
    <t xml:space="preserve">I'll patch firmware if used</t>
  </si>
  <si>
    <t xml:space="preserve">Status + Gauge (NEW)</t>
  </si>
  <si>
    <t xml:space="preserve">LED 3/5mm</t>
  </si>
  <si>
    <t xml:space="preserve">any color</t>
  </si>
  <si>
    <t xml:space="preserve">LED</t>
  </si>
  <si>
    <t xml:space="preserve">PB0 status + PB12-15 gauge</t>
  </si>
  <si>
    <t xml:space="preserve">4-seg gauge + 1 status / board</t>
  </si>
  <si>
    <t xml:space="preserve">Reset (NEW)</t>
  </si>
  <si>
    <t xml:space="preserve">Tactile push button</t>
  </si>
  <si>
    <t xml:space="preserve">6mm THT</t>
  </si>
  <si>
    <t xml:space="preserve">switch</t>
  </si>
  <si>
    <t xml:space="preserve">NRST: on-board + external</t>
  </si>
  <si>
    <t xml:space="preserve">both pull NRST-&gt;GND</t>
  </si>
  <si>
    <t xml:space="preserve">Cutoff (NEW)</t>
  </si>
  <si>
    <t xml:space="preserve">Toggle / rocker switch 2A</t>
  </si>
  <si>
    <t xml:space="preserve">SPST panel</t>
  </si>
  <si>
    <t xml:space="preserve">cut ALL power (SYS_5V)</t>
  </si>
  <si>
    <t xml:space="preserve">downstream of battery merge</t>
  </si>
  <si>
    <t xml:space="preserve">Battery backup (NEW)</t>
  </si>
  <si>
    <t xml:space="preserve">18650 1S4P holder</t>
  </si>
  <si>
    <t xml:space="preserve">4x parallel holder</t>
  </si>
  <si>
    <t xml:space="preserve">holder</t>
  </si>
  <si>
    <t xml:space="preserve">the backup pack</t>
  </si>
  <si>
    <t xml:space="preserve">you have the Hyvel 1S4P pack</t>
  </si>
  <si>
    <t xml:space="preserve">18650 cell</t>
  </si>
  <si>
    <t xml:space="preserve">3.6V 2.5-3.5Ah</t>
  </si>
  <si>
    <t xml:space="preserve">cell</t>
  </si>
  <si>
    <t xml:space="preserve">have/local</t>
  </si>
  <si>
    <t xml:space="preserve">1S4P capacity</t>
  </si>
  <si>
    <t xml:space="preserve">reuse your pack for board #1</t>
  </si>
  <si>
    <t xml:space="preserve">TP4056 charger (w/ protection)</t>
  </si>
  <si>
    <t xml:space="preserve">TP4056 module</t>
  </si>
  <si>
    <t xml:space="preserve">1S charge — proto stand-in</t>
  </si>
  <si>
    <t xml:space="preserve">LTC4040 replaces it on the PCB</t>
  </si>
  <si>
    <t xml:space="preserve">MT3608 boost module</t>
  </si>
  <si>
    <t xml:space="preserve">MT3608</t>
  </si>
  <si>
    <t xml:space="preserve">cell-&gt;5V backup</t>
  </si>
  <si>
    <t xml:space="preserve">set output to 5.0V</t>
  </si>
  <si>
    <t xml:space="preserve">Schottky 1N5819 (OR-ing)</t>
  </si>
  <si>
    <t xml:space="preserve">OR vehicle-5V &amp; batt-5V</t>
  </si>
  <si>
    <t xml:space="preserve">firmware sees power-loss -&gt; backup</t>
  </si>
  <si>
    <t xml:space="preserve">NTC thermistor 10k</t>
  </si>
  <si>
    <t xml:space="preserve">10k B3950</t>
  </si>
  <si>
    <t xml:space="preserve">NTC</t>
  </si>
  <si>
    <t xml:space="preserve">local/Ali</t>
  </si>
  <si>
    <t xml:space="preserve">cell temp / charge-qualify</t>
  </si>
  <si>
    <t xml:space="preserve">mirrors LTC4040 NTC; TMP102 backs it</t>
  </si>
  <si>
    <t xml:space="preserve">GNSS + 4G (reuse x1)</t>
  </si>
  <si>
    <t xml:space="preserve">simpleRTK2B Pro (ZED-F9P)</t>
  </si>
  <si>
    <t xml:space="preserve">AS-RTK2B-PROF9P</t>
  </si>
  <si>
    <t xml:space="preserve">full NMEA/RTK chain</t>
  </si>
  <si>
    <t xml:space="preserve">ONE set shared by all 3 boards</t>
  </si>
  <si>
    <t xml:space="preserve">4G NTRIP Master (XBee LTE)</t>
  </si>
  <si>
    <t xml:space="preserve">AS-XBEE-4G</t>
  </si>
  <si>
    <t xml:space="preserve">NTRIP + $PUBX/$PHLG fwd</t>
  </si>
  <si>
    <t xml:space="preserve">ONE set shared</t>
  </si>
  <si>
    <t xml:space="preserve">Antennas (GNSS + 2x LTE)</t>
  </si>
  <si>
    <t xml:space="preserve">u-blox + AR1582</t>
  </si>
  <si>
    <t xml:space="preserve">antenna</t>
  </si>
  <si>
    <t xml:space="preserve">RF for the chain test</t>
  </si>
  <si>
    <t xml:space="preserve">GRAND TOTAL (≈ MXN, all 3 boards)</t>
  </si>
  <si>
    <t xml:space="preserve">Green rows = already have / share 1 across boards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</si>
</sst>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i val="true"/>
      <sz val="9"/>
      <color rgb="FF8080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B57"/>
        <bgColor rgb="FF003366"/>
      </patternFill>
    </fill>
    <fill>
      <patternFill patternType="solid">
        <fgColor rgb="FFE2EFDA"/>
        <bgColor rgb="FFFFFFCC"/>
      </patternFill>
    </fill>
    <fill>
      <patternFill patternType="solid">
        <fgColor rgb="FFFCE4A0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A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3B5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7"/>
    <col collapsed="false" customWidth="true" hidden="false" outlineLevel="0" max="3" min="3" style="1" width="26"/>
    <col collapsed="false" customWidth="true" hidden="false" outlineLevel="0" max="4" min="4" style="1" width="24"/>
    <col collapsed="false" customWidth="true" hidden="false" outlineLevel="0" max="5" min="5" style="1" width="12"/>
    <col collapsed="false" customWidth="true" hidden="false" outlineLevel="0" max="6" min="6" style="1" width="14"/>
    <col collapsed="false" customWidth="true" hidden="false" outlineLevel="0" max="7" min="7" style="1" width="7"/>
    <col collapsed="false" customWidth="true" hidden="false" outlineLevel="0" max="8" min="8" style="1" width="5"/>
    <col collapsed="false" customWidth="true" hidden="false" outlineLevel="0" max="9" min="9" style="1" width="6"/>
    <col collapsed="false" customWidth="true" hidden="false" outlineLevel="0" max="10" min="10" style="1" width="7"/>
    <col collapsed="false" customWidth="true" hidden="false" outlineLevel="0" max="12" min="11" style="1" width="10"/>
    <col collapsed="false" customWidth="true" hidden="false" outlineLevel="0" max="13" min="13" style="1" width="26"/>
    <col collapsed="false" customWidth="true" hidden="false" outlineLevel="0" max="14" min="14" style="1" width="30"/>
  </cols>
  <sheetData>
    <row r="1" customFormat="false" ht="17.2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false" ht="1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Format="false" ht="15" hidden="false" customHeight="true" outlineLevel="0" collapsed="false">
      <c r="A3" s="4" t="s">
        <v>2</v>
      </c>
      <c r="B3" s="5" t="n">
        <v>3</v>
      </c>
      <c r="C3" s="6" t="s">
        <v>3</v>
      </c>
    </row>
    <row r="5" customFormat="false" ht="27.75" hidden="false" customHeight="true" outlineLevel="0" collapsed="false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  <c r="M5" s="7" t="s">
        <v>16</v>
      </c>
      <c r="N5" s="7" t="s">
        <v>17</v>
      </c>
    </row>
    <row r="6" customFormat="false" ht="15" hidden="false" customHeight="true" outlineLevel="0" collapsed="false">
      <c r="A6" s="8" t="n">
        <v>1</v>
      </c>
      <c r="B6" s="9" t="s">
        <v>18</v>
      </c>
      <c r="C6" s="10" t="s">
        <v>19</v>
      </c>
      <c r="D6" s="10" t="s">
        <v>20</v>
      </c>
      <c r="E6" s="8" t="s">
        <v>21</v>
      </c>
      <c r="F6" s="8" t="s">
        <v>22</v>
      </c>
      <c r="G6" s="8" t="n">
        <v>2</v>
      </c>
      <c r="H6" s="8" t="n">
        <v>3</v>
      </c>
      <c r="I6" s="8" t="n">
        <v>0</v>
      </c>
      <c r="J6" s="8" t="n">
        <f aca="false">G6*H6+I6</f>
        <v>6</v>
      </c>
      <c r="K6" s="11" t="n">
        <v>120</v>
      </c>
      <c r="L6" s="11" t="n">
        <f aca="false">J6*K6</f>
        <v>720</v>
      </c>
      <c r="M6" s="10" t="s">
        <v>23</v>
      </c>
      <c r="N6" s="10" t="s">
        <v>24</v>
      </c>
    </row>
    <row r="7" customFormat="false" ht="23.25" hidden="false" customHeight="true" outlineLevel="0" collapsed="false">
      <c r="A7" s="8" t="n">
        <v>2</v>
      </c>
      <c r="B7" s="8" t="s">
        <v>18</v>
      </c>
      <c r="C7" s="10" t="s">
        <v>25</v>
      </c>
      <c r="D7" s="10" t="s">
        <v>26</v>
      </c>
      <c r="E7" s="8" t="s">
        <v>27</v>
      </c>
      <c r="F7" s="8" t="s">
        <v>28</v>
      </c>
      <c r="G7" s="8" t="n">
        <v>1</v>
      </c>
      <c r="H7" s="8" t="n">
        <v>3</v>
      </c>
      <c r="I7" s="8" t="n">
        <v>1</v>
      </c>
      <c r="J7" s="8" t="n">
        <f aca="false">G7*H7+I7</f>
        <v>4</v>
      </c>
      <c r="K7" s="11" t="n">
        <v>25</v>
      </c>
      <c r="L7" s="11" t="n">
        <f aca="false">J7*K7</f>
        <v>100</v>
      </c>
      <c r="M7" s="10" t="s">
        <v>29</v>
      </c>
      <c r="N7" s="10" t="s">
        <v>30</v>
      </c>
    </row>
    <row r="8" customFormat="false" ht="15" hidden="false" customHeight="true" outlineLevel="0" collapsed="false">
      <c r="A8" s="8" t="n">
        <v>3</v>
      </c>
      <c r="B8" s="8" t="s">
        <v>18</v>
      </c>
      <c r="C8" s="10" t="s">
        <v>31</v>
      </c>
      <c r="D8" s="10" t="s">
        <v>32</v>
      </c>
      <c r="E8" s="8" t="s">
        <v>33</v>
      </c>
      <c r="F8" s="8" t="s">
        <v>34</v>
      </c>
      <c r="G8" s="8" t="n">
        <v>1</v>
      </c>
      <c r="H8" s="8" t="n">
        <v>3</v>
      </c>
      <c r="I8" s="8" t="n">
        <v>0</v>
      </c>
      <c r="J8" s="8" t="n">
        <f aca="false">G8*H8+I8</f>
        <v>3</v>
      </c>
      <c r="K8" s="11" t="n">
        <v>60</v>
      </c>
      <c r="L8" s="11" t="n">
        <f aca="false">J8*K8</f>
        <v>180</v>
      </c>
      <c r="M8" s="10" t="s">
        <v>35</v>
      </c>
      <c r="N8" s="10" t="s">
        <v>36</v>
      </c>
    </row>
    <row r="9" customFormat="false" ht="15" hidden="false" customHeight="true" outlineLevel="0" collapsed="false">
      <c r="A9" s="8" t="n">
        <v>4</v>
      </c>
      <c r="B9" s="8" t="s">
        <v>18</v>
      </c>
      <c r="C9" s="10" t="s">
        <v>37</v>
      </c>
      <c r="D9" s="10" t="s">
        <v>38</v>
      </c>
      <c r="E9" s="8" t="s">
        <v>33</v>
      </c>
      <c r="F9" s="8" t="s">
        <v>34</v>
      </c>
      <c r="G9" s="8" t="n">
        <v>1</v>
      </c>
      <c r="H9" s="8" t="n">
        <v>3</v>
      </c>
      <c r="I9" s="8" t="n">
        <v>0</v>
      </c>
      <c r="J9" s="8" t="n">
        <f aca="false">G9*H9+I9</f>
        <v>3</v>
      </c>
      <c r="K9" s="11" t="n">
        <v>50</v>
      </c>
      <c r="L9" s="11" t="n">
        <f aca="false">J9*K9</f>
        <v>150</v>
      </c>
      <c r="M9" s="10" t="s">
        <v>39</v>
      </c>
      <c r="N9" s="10" t="s">
        <v>36</v>
      </c>
    </row>
    <row r="10" customFormat="false" ht="15" hidden="false" customHeight="true" outlineLevel="0" collapsed="false">
      <c r="A10" s="8" t="n">
        <v>5</v>
      </c>
      <c r="B10" s="8" t="s">
        <v>18</v>
      </c>
      <c r="C10" s="10" t="s">
        <v>40</v>
      </c>
      <c r="D10" s="10" t="s">
        <v>41</v>
      </c>
      <c r="E10" s="8" t="s">
        <v>42</v>
      </c>
      <c r="F10" s="8" t="s">
        <v>43</v>
      </c>
      <c r="G10" s="8" t="n">
        <v>1</v>
      </c>
      <c r="H10" s="8" t="n">
        <v>3</v>
      </c>
      <c r="I10" s="8" t="n">
        <v>2</v>
      </c>
      <c r="J10" s="8" t="n">
        <f aca="false">G10*H10+I10</f>
        <v>5</v>
      </c>
      <c r="K10" s="11" t="n">
        <v>15</v>
      </c>
      <c r="L10" s="11" t="n">
        <f aca="false">J10*K10</f>
        <v>75</v>
      </c>
      <c r="M10" s="10" t="s">
        <v>44</v>
      </c>
      <c r="N10" s="10" t="s">
        <v>45</v>
      </c>
    </row>
    <row r="11" customFormat="false" ht="15" hidden="false" customHeight="true" outlineLevel="0" collapsed="false">
      <c r="A11" s="8" t="n">
        <v>6</v>
      </c>
      <c r="B11" s="8" t="s">
        <v>18</v>
      </c>
      <c r="C11" s="10" t="s">
        <v>46</v>
      </c>
      <c r="D11" s="10" t="s">
        <v>41</v>
      </c>
      <c r="E11" s="8" t="s">
        <v>47</v>
      </c>
      <c r="F11" s="8" t="s">
        <v>43</v>
      </c>
      <c r="G11" s="8" t="n">
        <v>1</v>
      </c>
      <c r="H11" s="8" t="n">
        <v>3</v>
      </c>
      <c r="I11" s="8" t="n">
        <v>1</v>
      </c>
      <c r="J11" s="8" t="n">
        <f aca="false">G11*H11+I11</f>
        <v>4</v>
      </c>
      <c r="K11" s="11" t="n">
        <v>20</v>
      </c>
      <c r="L11" s="11" t="n">
        <f aca="false">J11*K11</f>
        <v>80</v>
      </c>
      <c r="M11" s="10" t="s">
        <v>48</v>
      </c>
      <c r="N11" s="10" t="s">
        <v>49</v>
      </c>
    </row>
    <row r="12" customFormat="false" ht="15" hidden="false" customHeight="true" outlineLevel="0" collapsed="false">
      <c r="A12" s="8" t="n">
        <v>7</v>
      </c>
      <c r="B12" s="9" t="s">
        <v>50</v>
      </c>
      <c r="C12" s="10" t="s">
        <v>51</v>
      </c>
      <c r="D12" s="10" t="s">
        <v>52</v>
      </c>
      <c r="E12" s="8" t="s">
        <v>53</v>
      </c>
      <c r="F12" s="8" t="s">
        <v>34</v>
      </c>
      <c r="G12" s="8" t="n">
        <v>1</v>
      </c>
      <c r="H12" s="8" t="n">
        <v>3</v>
      </c>
      <c r="I12" s="8" t="n">
        <v>1</v>
      </c>
      <c r="J12" s="8" t="n">
        <f aca="false">G12*H12+I12</f>
        <v>4</v>
      </c>
      <c r="K12" s="11" t="n">
        <v>120</v>
      </c>
      <c r="L12" s="11" t="n">
        <f aca="false">J12*K12</f>
        <v>480</v>
      </c>
      <c r="M12" s="10" t="s">
        <v>54</v>
      </c>
      <c r="N12" s="10" t="s">
        <v>55</v>
      </c>
    </row>
    <row r="13" customFormat="false" ht="23.25" hidden="false" customHeight="true" outlineLevel="0" collapsed="false">
      <c r="A13" s="12" t="n">
        <v>8</v>
      </c>
      <c r="B13" s="13" t="s">
        <v>56</v>
      </c>
      <c r="C13" s="14" t="s">
        <v>57</v>
      </c>
      <c r="D13" s="14" t="s">
        <v>58</v>
      </c>
      <c r="E13" s="12" t="s">
        <v>53</v>
      </c>
      <c r="F13" s="12" t="s">
        <v>59</v>
      </c>
      <c r="G13" s="12" t="n">
        <v>1</v>
      </c>
      <c r="H13" s="12" t="n">
        <v>3</v>
      </c>
      <c r="I13" s="12" t="n">
        <v>0</v>
      </c>
      <c r="J13" s="12" t="n">
        <f aca="false">G13*H13+I13</f>
        <v>3</v>
      </c>
      <c r="K13" s="15" t="n">
        <v>180</v>
      </c>
      <c r="L13" s="15" t="n">
        <f aca="false">J13*K13</f>
        <v>540</v>
      </c>
      <c r="M13" s="14" t="s">
        <v>60</v>
      </c>
      <c r="N13" s="14" t="s">
        <v>61</v>
      </c>
    </row>
    <row r="14" customFormat="false" ht="15" hidden="false" customHeight="true" outlineLevel="0" collapsed="false">
      <c r="A14" s="12" t="n">
        <v>9</v>
      </c>
      <c r="B14" s="12" t="s">
        <v>56</v>
      </c>
      <c r="C14" s="14" t="s">
        <v>62</v>
      </c>
      <c r="D14" s="14" t="s">
        <v>63</v>
      </c>
      <c r="E14" s="12" t="s">
        <v>64</v>
      </c>
      <c r="F14" s="12" t="s">
        <v>65</v>
      </c>
      <c r="G14" s="12" t="n">
        <v>1</v>
      </c>
      <c r="H14" s="12" t="n">
        <v>1</v>
      </c>
      <c r="I14" s="12" t="n">
        <v>0</v>
      </c>
      <c r="J14" s="12" t="n">
        <f aca="false">G14*H14+I14</f>
        <v>1</v>
      </c>
      <c r="K14" s="15" t="n">
        <v>0</v>
      </c>
      <c r="L14" s="15" t="n">
        <f aca="false">J14*K14</f>
        <v>0</v>
      </c>
      <c r="M14" s="14" t="s">
        <v>66</v>
      </c>
      <c r="N14" s="14" t="s">
        <v>67</v>
      </c>
    </row>
    <row r="15" customFormat="false" ht="15" hidden="false" customHeight="true" outlineLevel="0" collapsed="false">
      <c r="A15" s="12" t="n">
        <v>10</v>
      </c>
      <c r="B15" s="13" t="s">
        <v>68</v>
      </c>
      <c r="C15" s="14" t="s">
        <v>69</v>
      </c>
      <c r="D15" s="14" t="s">
        <v>70</v>
      </c>
      <c r="E15" s="12" t="s">
        <v>53</v>
      </c>
      <c r="F15" s="12" t="s">
        <v>71</v>
      </c>
      <c r="G15" s="12" t="n">
        <v>1</v>
      </c>
      <c r="H15" s="12" t="n">
        <v>3</v>
      </c>
      <c r="I15" s="12" t="n">
        <v>0</v>
      </c>
      <c r="J15" s="12" t="n">
        <f aca="false">G15*H15+I15</f>
        <v>3</v>
      </c>
      <c r="K15" s="15" t="n">
        <v>110</v>
      </c>
      <c r="L15" s="15" t="n">
        <f aca="false">J15*K15</f>
        <v>330</v>
      </c>
      <c r="M15" s="14" t="s">
        <v>72</v>
      </c>
      <c r="N15" s="14" t="s">
        <v>73</v>
      </c>
    </row>
    <row r="16" customFormat="false" ht="15" hidden="false" customHeight="true" outlineLevel="0" collapsed="false">
      <c r="A16" s="8" t="n">
        <v>11</v>
      </c>
      <c r="B16" s="8" t="s">
        <v>68</v>
      </c>
      <c r="C16" s="10" t="s">
        <v>74</v>
      </c>
      <c r="D16" s="10" t="s">
        <v>75</v>
      </c>
      <c r="E16" s="8" t="s">
        <v>76</v>
      </c>
      <c r="F16" s="8" t="s">
        <v>43</v>
      </c>
      <c r="G16" s="8" t="n">
        <v>1</v>
      </c>
      <c r="H16" s="8" t="n">
        <v>3</v>
      </c>
      <c r="I16" s="8" t="n">
        <v>1</v>
      </c>
      <c r="J16" s="8" t="n">
        <f aca="false">G16*H16+I16</f>
        <v>4</v>
      </c>
      <c r="K16" s="11" t="n">
        <v>15</v>
      </c>
      <c r="L16" s="11" t="n">
        <f aca="false">J16*K16</f>
        <v>60</v>
      </c>
      <c r="M16" s="10" t="s">
        <v>77</v>
      </c>
      <c r="N16" s="10" t="s">
        <v>78</v>
      </c>
    </row>
    <row r="17" customFormat="false" ht="15" hidden="false" customHeight="true" outlineLevel="0" collapsed="false">
      <c r="A17" s="8" t="n">
        <v>12</v>
      </c>
      <c r="B17" s="9" t="s">
        <v>79</v>
      </c>
      <c r="C17" s="10" t="s">
        <v>80</v>
      </c>
      <c r="D17" s="10" t="s">
        <v>81</v>
      </c>
      <c r="E17" s="8" t="s">
        <v>82</v>
      </c>
      <c r="F17" s="8" t="s">
        <v>43</v>
      </c>
      <c r="G17" s="8" t="n">
        <v>1</v>
      </c>
      <c r="H17" s="8" t="n">
        <v>3</v>
      </c>
      <c r="I17" s="8" t="n">
        <v>3</v>
      </c>
      <c r="J17" s="8" t="n">
        <f aca="false">G17*H17+I17</f>
        <v>6</v>
      </c>
      <c r="K17" s="11" t="n">
        <v>5</v>
      </c>
      <c r="L17" s="11" t="n">
        <f aca="false">J17*K17</f>
        <v>30</v>
      </c>
      <c r="M17" s="10" t="s">
        <v>83</v>
      </c>
      <c r="N17" s="10" t="s">
        <v>36</v>
      </c>
    </row>
    <row r="18" customFormat="false" ht="15" hidden="false" customHeight="true" outlineLevel="0" collapsed="false">
      <c r="A18" s="8" t="n">
        <v>13</v>
      </c>
      <c r="B18" s="8" t="s">
        <v>79</v>
      </c>
      <c r="C18" s="10" t="s">
        <v>84</v>
      </c>
      <c r="D18" s="10" t="s">
        <v>85</v>
      </c>
      <c r="E18" s="8" t="s">
        <v>86</v>
      </c>
      <c r="F18" s="8" t="s">
        <v>43</v>
      </c>
      <c r="G18" s="8" t="n">
        <v>1</v>
      </c>
      <c r="H18" s="8" t="n">
        <v>3</v>
      </c>
      <c r="I18" s="8" t="n">
        <v>1</v>
      </c>
      <c r="J18" s="8" t="n">
        <f aca="false">G18*H18+I18</f>
        <v>4</v>
      </c>
      <c r="K18" s="11" t="n">
        <v>20</v>
      </c>
      <c r="L18" s="11" t="n">
        <f aca="false">J18*K18</f>
        <v>80</v>
      </c>
      <c r="M18" s="10" t="s">
        <v>87</v>
      </c>
      <c r="N18" s="10" t="s">
        <v>88</v>
      </c>
    </row>
    <row r="19" customFormat="false" ht="15" hidden="false" customHeight="true" outlineLevel="0" collapsed="false">
      <c r="A19" s="8" t="n">
        <v>14</v>
      </c>
      <c r="B19" s="8" t="s">
        <v>79</v>
      </c>
      <c r="C19" s="10" t="s">
        <v>89</v>
      </c>
      <c r="D19" s="10" t="s">
        <v>90</v>
      </c>
      <c r="E19" s="8" t="s">
        <v>91</v>
      </c>
      <c r="F19" s="8" t="s">
        <v>43</v>
      </c>
      <c r="G19" s="8" t="n">
        <v>1</v>
      </c>
      <c r="H19" s="8" t="n">
        <v>3</v>
      </c>
      <c r="I19" s="8" t="n">
        <v>1</v>
      </c>
      <c r="J19" s="8" t="n">
        <f aca="false">G19*H19+I19</f>
        <v>4</v>
      </c>
      <c r="K19" s="11" t="n">
        <v>3</v>
      </c>
      <c r="L19" s="11" t="n">
        <f aca="false">J19*K19</f>
        <v>12</v>
      </c>
      <c r="M19" s="10" t="s">
        <v>92</v>
      </c>
      <c r="N19" s="10" t="s">
        <v>93</v>
      </c>
    </row>
    <row r="20" customFormat="false" ht="15" hidden="false" customHeight="true" outlineLevel="0" collapsed="false">
      <c r="A20" s="8" t="n">
        <v>15</v>
      </c>
      <c r="B20" s="9" t="s">
        <v>94</v>
      </c>
      <c r="C20" s="10" t="s">
        <v>95</v>
      </c>
      <c r="D20" s="10" t="s">
        <v>96</v>
      </c>
      <c r="E20" s="8" t="s">
        <v>97</v>
      </c>
      <c r="F20" s="8" t="s">
        <v>43</v>
      </c>
      <c r="G20" s="8" t="n">
        <v>1</v>
      </c>
      <c r="H20" s="8" t="n">
        <v>3</v>
      </c>
      <c r="I20" s="8" t="n">
        <v>0</v>
      </c>
      <c r="J20" s="8" t="n">
        <f aca="false">G20*H20+I20</f>
        <v>3</v>
      </c>
      <c r="K20" s="11" t="n">
        <v>120</v>
      </c>
      <c r="L20" s="11" t="n">
        <f aca="false">J20*K20</f>
        <v>360</v>
      </c>
      <c r="M20" s="10" t="s">
        <v>98</v>
      </c>
      <c r="N20" s="10" t="s">
        <v>99</v>
      </c>
    </row>
    <row r="21" customFormat="false" ht="15" hidden="false" customHeight="true" outlineLevel="0" collapsed="false">
      <c r="A21" s="8" t="n">
        <v>16</v>
      </c>
      <c r="B21" s="8" t="s">
        <v>94</v>
      </c>
      <c r="C21" s="10" t="s">
        <v>100</v>
      </c>
      <c r="D21" s="10" t="s">
        <v>101</v>
      </c>
      <c r="E21" s="8" t="s">
        <v>102</v>
      </c>
      <c r="F21" s="8" t="s">
        <v>43</v>
      </c>
      <c r="G21" s="8" t="n">
        <v>10</v>
      </c>
      <c r="H21" s="8" t="n">
        <v>3</v>
      </c>
      <c r="I21" s="8" t="n">
        <v>0</v>
      </c>
      <c r="J21" s="8" t="n">
        <f aca="false">G21*H21+I21</f>
        <v>30</v>
      </c>
      <c r="K21" s="11" t="n">
        <v>2</v>
      </c>
      <c r="L21" s="11" t="n">
        <f aca="false">J21*K21</f>
        <v>60</v>
      </c>
      <c r="M21" s="10" t="s">
        <v>103</v>
      </c>
      <c r="N21" s="10" t="s">
        <v>36</v>
      </c>
    </row>
    <row r="22" customFormat="false" ht="15" hidden="false" customHeight="true" outlineLevel="0" collapsed="false">
      <c r="A22" s="8" t="n">
        <v>17</v>
      </c>
      <c r="B22" s="8" t="s">
        <v>94</v>
      </c>
      <c r="C22" s="10" t="s">
        <v>104</v>
      </c>
      <c r="D22" s="10" t="s">
        <v>105</v>
      </c>
      <c r="E22" s="8" t="s">
        <v>106</v>
      </c>
      <c r="F22" s="8" t="s">
        <v>43</v>
      </c>
      <c r="G22" s="8" t="n">
        <v>4</v>
      </c>
      <c r="H22" s="8" t="n">
        <v>3</v>
      </c>
      <c r="I22" s="8" t="n">
        <v>0</v>
      </c>
      <c r="J22" s="8" t="n">
        <f aca="false">G22*H22+I22</f>
        <v>12</v>
      </c>
      <c r="K22" s="11" t="n">
        <v>5</v>
      </c>
      <c r="L22" s="11" t="n">
        <f aca="false">J22*K22</f>
        <v>60</v>
      </c>
      <c r="M22" s="10" t="s">
        <v>107</v>
      </c>
      <c r="N22" s="10" t="s">
        <v>36</v>
      </c>
    </row>
    <row r="23" customFormat="false" ht="15" hidden="false" customHeight="true" outlineLevel="0" collapsed="false">
      <c r="A23" s="8" t="n">
        <v>18</v>
      </c>
      <c r="B23" s="9" t="s">
        <v>108</v>
      </c>
      <c r="C23" s="10" t="s">
        <v>109</v>
      </c>
      <c r="D23" s="10" t="s">
        <v>110</v>
      </c>
      <c r="E23" s="8" t="s">
        <v>91</v>
      </c>
      <c r="F23" s="8" t="s">
        <v>43</v>
      </c>
      <c r="G23" s="8" t="n">
        <v>1</v>
      </c>
      <c r="H23" s="8" t="n">
        <v>3</v>
      </c>
      <c r="I23" s="8" t="n">
        <v>2</v>
      </c>
      <c r="J23" s="8" t="n">
        <f aca="false">G23*H23+I23</f>
        <v>5</v>
      </c>
      <c r="K23" s="11" t="n">
        <v>3</v>
      </c>
      <c r="L23" s="11" t="n">
        <f aca="false">J23*K23</f>
        <v>15</v>
      </c>
      <c r="M23" s="10" t="s">
        <v>111</v>
      </c>
      <c r="N23" s="10" t="s">
        <v>112</v>
      </c>
    </row>
    <row r="24" customFormat="false" ht="15" hidden="false" customHeight="true" outlineLevel="0" collapsed="false">
      <c r="A24" s="8" t="n">
        <v>19</v>
      </c>
      <c r="B24" s="9" t="s">
        <v>113</v>
      </c>
      <c r="C24" s="10" t="s">
        <v>114</v>
      </c>
      <c r="D24" s="10" t="s">
        <v>115</v>
      </c>
      <c r="E24" s="8" t="s">
        <v>116</v>
      </c>
      <c r="F24" s="8" t="s">
        <v>28</v>
      </c>
      <c r="G24" s="8" t="n">
        <v>1</v>
      </c>
      <c r="H24" s="8" t="n">
        <v>3</v>
      </c>
      <c r="I24" s="8" t="n">
        <v>1</v>
      </c>
      <c r="J24" s="8" t="n">
        <f aca="false">G24*H24+I24</f>
        <v>4</v>
      </c>
      <c r="K24" s="11" t="n">
        <v>60</v>
      </c>
      <c r="L24" s="11" t="n">
        <f aca="false">J24*K24</f>
        <v>240</v>
      </c>
      <c r="M24" s="10" t="s">
        <v>117</v>
      </c>
      <c r="N24" s="10" t="s">
        <v>118</v>
      </c>
    </row>
    <row r="25" customFormat="false" ht="15" hidden="false" customHeight="true" outlineLevel="0" collapsed="false">
      <c r="A25" s="8" t="n">
        <v>20</v>
      </c>
      <c r="B25" s="8" t="s">
        <v>113</v>
      </c>
      <c r="C25" s="10" t="s">
        <v>119</v>
      </c>
      <c r="D25" s="10" t="s">
        <v>85</v>
      </c>
      <c r="E25" s="8" t="s">
        <v>86</v>
      </c>
      <c r="F25" s="8" t="s">
        <v>43</v>
      </c>
      <c r="G25" s="8" t="n">
        <v>1</v>
      </c>
      <c r="H25" s="8" t="n">
        <v>3</v>
      </c>
      <c r="I25" s="8" t="n">
        <v>1</v>
      </c>
      <c r="J25" s="8" t="n">
        <f aca="false">G25*H25+I25</f>
        <v>4</v>
      </c>
      <c r="K25" s="11" t="n">
        <v>25</v>
      </c>
      <c r="L25" s="11" t="n">
        <f aca="false">J25*K25</f>
        <v>100</v>
      </c>
      <c r="M25" s="10" t="s">
        <v>120</v>
      </c>
      <c r="N25" s="10" t="s">
        <v>121</v>
      </c>
    </row>
    <row r="26" customFormat="false" ht="15" hidden="false" customHeight="true" outlineLevel="0" collapsed="false">
      <c r="A26" s="8" t="n">
        <v>21</v>
      </c>
      <c r="B26" s="8" t="s">
        <v>113</v>
      </c>
      <c r="C26" s="10" t="s">
        <v>122</v>
      </c>
      <c r="D26" s="10" t="s">
        <v>123</v>
      </c>
      <c r="E26" s="8" t="s">
        <v>91</v>
      </c>
      <c r="F26" s="8" t="s">
        <v>43</v>
      </c>
      <c r="G26" s="8" t="n">
        <v>1</v>
      </c>
      <c r="H26" s="8" t="n">
        <v>3</v>
      </c>
      <c r="I26" s="8" t="n">
        <v>2</v>
      </c>
      <c r="J26" s="8" t="n">
        <f aca="false">G26*H26+I26</f>
        <v>5</v>
      </c>
      <c r="K26" s="11" t="n">
        <v>5</v>
      </c>
      <c r="L26" s="11" t="n">
        <f aca="false">J26*K26</f>
        <v>25</v>
      </c>
      <c r="M26" s="10" t="s">
        <v>124</v>
      </c>
      <c r="N26" s="10" t="s">
        <v>125</v>
      </c>
    </row>
    <row r="27" customFormat="false" ht="15" hidden="false" customHeight="true" outlineLevel="0" collapsed="false">
      <c r="A27" s="8" t="n">
        <v>22</v>
      </c>
      <c r="B27" s="9" t="s">
        <v>126</v>
      </c>
      <c r="C27" s="10" t="s">
        <v>127</v>
      </c>
      <c r="D27" s="10" t="s">
        <v>128</v>
      </c>
      <c r="E27" s="8" t="s">
        <v>53</v>
      </c>
      <c r="F27" s="8" t="s">
        <v>34</v>
      </c>
      <c r="G27" s="8" t="n">
        <v>1</v>
      </c>
      <c r="H27" s="8" t="n">
        <v>3</v>
      </c>
      <c r="I27" s="8" t="n">
        <v>1</v>
      </c>
      <c r="J27" s="8" t="n">
        <f aca="false">G27*H27+I27</f>
        <v>4</v>
      </c>
      <c r="K27" s="11" t="n">
        <v>35</v>
      </c>
      <c r="L27" s="11" t="n">
        <f aca="false">J27*K27</f>
        <v>140</v>
      </c>
      <c r="M27" s="10" t="s">
        <v>129</v>
      </c>
      <c r="N27" s="10" t="s">
        <v>130</v>
      </c>
    </row>
    <row r="28" customFormat="false" ht="23.25" hidden="false" customHeight="true" outlineLevel="0" collapsed="false">
      <c r="A28" s="8" t="n">
        <v>23</v>
      </c>
      <c r="B28" s="9" t="s">
        <v>131</v>
      </c>
      <c r="C28" s="10" t="s">
        <v>132</v>
      </c>
      <c r="D28" s="10" t="s">
        <v>133</v>
      </c>
      <c r="E28" s="8" t="s">
        <v>53</v>
      </c>
      <c r="F28" s="8" t="s">
        <v>134</v>
      </c>
      <c r="G28" s="8" t="n">
        <v>1</v>
      </c>
      <c r="H28" s="8" t="n">
        <v>3</v>
      </c>
      <c r="I28" s="8" t="n">
        <v>0</v>
      </c>
      <c r="J28" s="8" t="n">
        <f aca="false">G28*H28+I28</f>
        <v>3</v>
      </c>
      <c r="K28" s="11" t="n">
        <v>120</v>
      </c>
      <c r="L28" s="11" t="n">
        <f aca="false">J28*K28</f>
        <v>360</v>
      </c>
      <c r="M28" s="10" t="s">
        <v>135</v>
      </c>
      <c r="N28" s="10" t="s">
        <v>136</v>
      </c>
    </row>
    <row r="29" customFormat="false" ht="15" hidden="false" customHeight="true" outlineLevel="0" collapsed="false">
      <c r="A29" s="8" t="n">
        <v>24</v>
      </c>
      <c r="B29" s="8" t="s">
        <v>131</v>
      </c>
      <c r="C29" s="10" t="s">
        <v>137</v>
      </c>
      <c r="D29" s="10" t="s">
        <v>138</v>
      </c>
      <c r="E29" s="8" t="s">
        <v>53</v>
      </c>
      <c r="F29" s="8" t="s">
        <v>134</v>
      </c>
      <c r="G29" s="8" t="n">
        <v>1</v>
      </c>
      <c r="H29" s="8" t="n">
        <v>3</v>
      </c>
      <c r="I29" s="8" t="n">
        <v>0</v>
      </c>
      <c r="J29" s="8" t="n">
        <f aca="false">G29*H29+I29</f>
        <v>3</v>
      </c>
      <c r="K29" s="11" t="n">
        <v>90</v>
      </c>
      <c r="L29" s="11" t="n">
        <f aca="false">J29*K29</f>
        <v>270</v>
      </c>
      <c r="M29" s="10" t="s">
        <v>139</v>
      </c>
      <c r="N29" s="10" t="s">
        <v>140</v>
      </c>
    </row>
    <row r="30" customFormat="false" ht="15" hidden="false" customHeight="true" outlineLevel="0" collapsed="false">
      <c r="A30" s="8" t="n">
        <v>25</v>
      </c>
      <c r="B30" s="8" t="s">
        <v>131</v>
      </c>
      <c r="C30" s="10" t="s">
        <v>141</v>
      </c>
      <c r="D30" s="10" t="s">
        <v>142</v>
      </c>
      <c r="E30" s="8" t="s">
        <v>143</v>
      </c>
      <c r="F30" s="8" t="s">
        <v>43</v>
      </c>
      <c r="G30" s="8" t="n">
        <v>1</v>
      </c>
      <c r="H30" s="8" t="n">
        <v>3</v>
      </c>
      <c r="I30" s="8" t="n">
        <v>1</v>
      </c>
      <c r="J30" s="8" t="n">
        <f aca="false">G30*H30+I30</f>
        <v>4</v>
      </c>
      <c r="K30" s="11" t="n">
        <v>35</v>
      </c>
      <c r="L30" s="11" t="n">
        <f aca="false">J30*K30</f>
        <v>140</v>
      </c>
      <c r="M30" s="10" t="s">
        <v>144</v>
      </c>
      <c r="N30" s="10" t="s">
        <v>145</v>
      </c>
    </row>
    <row r="31" customFormat="false" ht="15" hidden="false" customHeight="true" outlineLevel="0" collapsed="false">
      <c r="A31" s="8" t="n">
        <v>26</v>
      </c>
      <c r="B31" s="9" t="s">
        <v>146</v>
      </c>
      <c r="C31" s="10" t="s">
        <v>147</v>
      </c>
      <c r="D31" s="10" t="s">
        <v>148</v>
      </c>
      <c r="E31" s="8" t="s">
        <v>149</v>
      </c>
      <c r="F31" s="8" t="s">
        <v>43</v>
      </c>
      <c r="G31" s="8" t="n">
        <v>5</v>
      </c>
      <c r="H31" s="8" t="n">
        <v>3</v>
      </c>
      <c r="I31" s="8" t="n">
        <v>5</v>
      </c>
      <c r="J31" s="8" t="n">
        <f aca="false">G31*H31+I31</f>
        <v>20</v>
      </c>
      <c r="K31" s="11" t="n">
        <v>2</v>
      </c>
      <c r="L31" s="11" t="n">
        <f aca="false">J31*K31</f>
        <v>40</v>
      </c>
      <c r="M31" s="10" t="s">
        <v>150</v>
      </c>
      <c r="N31" s="10" t="s">
        <v>151</v>
      </c>
    </row>
    <row r="32" customFormat="false" ht="15" hidden="false" customHeight="true" outlineLevel="0" collapsed="false">
      <c r="A32" s="8" t="n">
        <v>27</v>
      </c>
      <c r="B32" s="9" t="s">
        <v>152</v>
      </c>
      <c r="C32" s="10" t="s">
        <v>153</v>
      </c>
      <c r="D32" s="10" t="s">
        <v>154</v>
      </c>
      <c r="E32" s="8" t="s">
        <v>155</v>
      </c>
      <c r="F32" s="8" t="s">
        <v>43</v>
      </c>
      <c r="G32" s="8" t="n">
        <v>2</v>
      </c>
      <c r="H32" s="8" t="n">
        <v>3</v>
      </c>
      <c r="I32" s="8" t="n">
        <v>2</v>
      </c>
      <c r="J32" s="8" t="n">
        <f aca="false">G32*H32+I32</f>
        <v>8</v>
      </c>
      <c r="K32" s="11" t="n">
        <v>3</v>
      </c>
      <c r="L32" s="11" t="n">
        <f aca="false">J32*K32</f>
        <v>24</v>
      </c>
      <c r="M32" s="10" t="s">
        <v>156</v>
      </c>
      <c r="N32" s="10" t="s">
        <v>157</v>
      </c>
    </row>
    <row r="33" customFormat="false" ht="15" hidden="false" customHeight="true" outlineLevel="0" collapsed="false">
      <c r="A33" s="8" t="n">
        <v>28</v>
      </c>
      <c r="B33" s="9" t="s">
        <v>158</v>
      </c>
      <c r="C33" s="10" t="s">
        <v>159</v>
      </c>
      <c r="D33" s="10" t="s">
        <v>160</v>
      </c>
      <c r="E33" s="8" t="s">
        <v>155</v>
      </c>
      <c r="F33" s="8" t="s">
        <v>43</v>
      </c>
      <c r="G33" s="8" t="n">
        <v>1</v>
      </c>
      <c r="H33" s="8" t="n">
        <v>3</v>
      </c>
      <c r="I33" s="8" t="n">
        <v>1</v>
      </c>
      <c r="J33" s="8" t="n">
        <f aca="false">G33*H33+I33</f>
        <v>4</v>
      </c>
      <c r="K33" s="11" t="n">
        <v>25</v>
      </c>
      <c r="L33" s="11" t="n">
        <f aca="false">J33*K33</f>
        <v>100</v>
      </c>
      <c r="M33" s="10" t="s">
        <v>161</v>
      </c>
      <c r="N33" s="10" t="s">
        <v>162</v>
      </c>
    </row>
    <row r="34" customFormat="false" ht="15" hidden="false" customHeight="true" outlineLevel="0" collapsed="false">
      <c r="A34" s="8" t="n">
        <v>29</v>
      </c>
      <c r="B34" s="9" t="s">
        <v>163</v>
      </c>
      <c r="C34" s="10" t="s">
        <v>164</v>
      </c>
      <c r="D34" s="10" t="s">
        <v>165</v>
      </c>
      <c r="E34" s="8" t="s">
        <v>166</v>
      </c>
      <c r="F34" s="8" t="s">
        <v>34</v>
      </c>
      <c r="G34" s="8" t="n">
        <v>1</v>
      </c>
      <c r="H34" s="8" t="n">
        <v>3</v>
      </c>
      <c r="I34" s="8" t="n">
        <v>0</v>
      </c>
      <c r="J34" s="8" t="n">
        <f aca="false">G34*H34+I34</f>
        <v>3</v>
      </c>
      <c r="K34" s="11" t="n">
        <v>40</v>
      </c>
      <c r="L34" s="11" t="n">
        <f aca="false">J34*K34</f>
        <v>120</v>
      </c>
      <c r="M34" s="10" t="s">
        <v>167</v>
      </c>
      <c r="N34" s="10" t="s">
        <v>168</v>
      </c>
    </row>
    <row r="35" customFormat="false" ht="15" hidden="false" customHeight="true" outlineLevel="0" collapsed="false">
      <c r="A35" s="12" t="n">
        <v>30</v>
      </c>
      <c r="B35" s="12" t="s">
        <v>163</v>
      </c>
      <c r="C35" s="14" t="s">
        <v>169</v>
      </c>
      <c r="D35" s="14" t="s">
        <v>170</v>
      </c>
      <c r="E35" s="12" t="s">
        <v>171</v>
      </c>
      <c r="F35" s="12" t="s">
        <v>172</v>
      </c>
      <c r="G35" s="12" t="n">
        <v>4</v>
      </c>
      <c r="H35" s="12" t="n">
        <v>1</v>
      </c>
      <c r="I35" s="12" t="n">
        <v>0</v>
      </c>
      <c r="J35" s="12" t="n">
        <f aca="false">G35*H35+I35</f>
        <v>4</v>
      </c>
      <c r="K35" s="15" t="n">
        <v>60</v>
      </c>
      <c r="L35" s="15" t="n">
        <f aca="false">J35*K35</f>
        <v>240</v>
      </c>
      <c r="M35" s="14" t="s">
        <v>173</v>
      </c>
      <c r="N35" s="14" t="s">
        <v>174</v>
      </c>
    </row>
    <row r="36" customFormat="false" ht="15" hidden="false" customHeight="true" outlineLevel="0" collapsed="false">
      <c r="A36" s="8" t="n">
        <v>31</v>
      </c>
      <c r="B36" s="8" t="s">
        <v>163</v>
      </c>
      <c r="C36" s="10" t="s">
        <v>175</v>
      </c>
      <c r="D36" s="10" t="s">
        <v>176</v>
      </c>
      <c r="E36" s="8" t="s">
        <v>53</v>
      </c>
      <c r="F36" s="8" t="s">
        <v>34</v>
      </c>
      <c r="G36" s="8" t="n">
        <v>1</v>
      </c>
      <c r="H36" s="8" t="n">
        <v>3</v>
      </c>
      <c r="I36" s="8" t="n">
        <v>1</v>
      </c>
      <c r="J36" s="8" t="n">
        <f aca="false">G36*H36+I36</f>
        <v>4</v>
      </c>
      <c r="K36" s="11" t="n">
        <v>15</v>
      </c>
      <c r="L36" s="11" t="n">
        <f aca="false">J36*K36</f>
        <v>60</v>
      </c>
      <c r="M36" s="10" t="s">
        <v>177</v>
      </c>
      <c r="N36" s="10" t="s">
        <v>178</v>
      </c>
    </row>
    <row r="37" customFormat="false" ht="15" hidden="false" customHeight="true" outlineLevel="0" collapsed="false">
      <c r="A37" s="8" t="n">
        <v>32</v>
      </c>
      <c r="B37" s="8" t="s">
        <v>163</v>
      </c>
      <c r="C37" s="10" t="s">
        <v>179</v>
      </c>
      <c r="D37" s="10" t="s">
        <v>180</v>
      </c>
      <c r="E37" s="8" t="s">
        <v>53</v>
      </c>
      <c r="F37" s="8" t="s">
        <v>34</v>
      </c>
      <c r="G37" s="8" t="n">
        <v>1</v>
      </c>
      <c r="H37" s="8" t="n">
        <v>3</v>
      </c>
      <c r="I37" s="8" t="n">
        <v>1</v>
      </c>
      <c r="J37" s="8" t="n">
        <f aca="false">G37*H37+I37</f>
        <v>4</v>
      </c>
      <c r="K37" s="11" t="n">
        <v>15</v>
      </c>
      <c r="L37" s="11" t="n">
        <f aca="false">J37*K37</f>
        <v>60</v>
      </c>
      <c r="M37" s="10" t="s">
        <v>181</v>
      </c>
      <c r="N37" s="10" t="s">
        <v>182</v>
      </c>
    </row>
    <row r="38" customFormat="false" ht="15" hidden="false" customHeight="true" outlineLevel="0" collapsed="false">
      <c r="A38" s="8" t="n">
        <v>33</v>
      </c>
      <c r="B38" s="8" t="s">
        <v>163</v>
      </c>
      <c r="C38" s="10" t="s">
        <v>183</v>
      </c>
      <c r="D38" s="10" t="s">
        <v>123</v>
      </c>
      <c r="E38" s="8" t="s">
        <v>91</v>
      </c>
      <c r="F38" s="8" t="s">
        <v>43</v>
      </c>
      <c r="G38" s="8" t="n">
        <v>2</v>
      </c>
      <c r="H38" s="8" t="n">
        <v>3</v>
      </c>
      <c r="I38" s="8" t="n">
        <v>2</v>
      </c>
      <c r="J38" s="8" t="n">
        <f aca="false">G38*H38+I38</f>
        <v>8</v>
      </c>
      <c r="K38" s="11" t="n">
        <v>5</v>
      </c>
      <c r="L38" s="11" t="n">
        <f aca="false">J38*K38</f>
        <v>40</v>
      </c>
      <c r="M38" s="10" t="s">
        <v>184</v>
      </c>
      <c r="N38" s="10" t="s">
        <v>185</v>
      </c>
    </row>
    <row r="39" customFormat="false" ht="23.25" hidden="false" customHeight="true" outlineLevel="0" collapsed="false">
      <c r="A39" s="8" t="n">
        <v>34</v>
      </c>
      <c r="B39" s="8" t="s">
        <v>163</v>
      </c>
      <c r="C39" s="10" t="s">
        <v>186</v>
      </c>
      <c r="D39" s="10" t="s">
        <v>187</v>
      </c>
      <c r="E39" s="8" t="s">
        <v>188</v>
      </c>
      <c r="F39" s="8" t="s">
        <v>189</v>
      </c>
      <c r="G39" s="8" t="n">
        <v>1</v>
      </c>
      <c r="H39" s="8" t="n">
        <v>3</v>
      </c>
      <c r="I39" s="8" t="n">
        <v>2</v>
      </c>
      <c r="J39" s="8" t="n">
        <f aca="false">G39*H39+I39</f>
        <v>5</v>
      </c>
      <c r="K39" s="11" t="n">
        <v>10</v>
      </c>
      <c r="L39" s="11" t="n">
        <f aca="false">J39*K39</f>
        <v>50</v>
      </c>
      <c r="M39" s="10" t="s">
        <v>190</v>
      </c>
      <c r="N39" s="10" t="s">
        <v>191</v>
      </c>
    </row>
    <row r="40" customFormat="false" ht="15" hidden="false" customHeight="true" outlineLevel="0" collapsed="false">
      <c r="A40" s="12" t="n">
        <v>35</v>
      </c>
      <c r="B40" s="13" t="s">
        <v>192</v>
      </c>
      <c r="C40" s="14" t="s">
        <v>193</v>
      </c>
      <c r="D40" s="14" t="s">
        <v>194</v>
      </c>
      <c r="E40" s="12" t="s">
        <v>53</v>
      </c>
      <c r="F40" s="12" t="s">
        <v>65</v>
      </c>
      <c r="G40" s="12" t="n">
        <v>1</v>
      </c>
      <c r="H40" s="12" t="n">
        <v>1</v>
      </c>
      <c r="I40" s="12" t="n">
        <v>0</v>
      </c>
      <c r="J40" s="12" t="n">
        <f aca="false">G40*H40+I40</f>
        <v>1</v>
      </c>
      <c r="K40" s="15" t="n">
        <v>0</v>
      </c>
      <c r="L40" s="15" t="n">
        <f aca="false">J40*K40</f>
        <v>0</v>
      </c>
      <c r="M40" s="14" t="s">
        <v>195</v>
      </c>
      <c r="N40" s="14" t="s">
        <v>196</v>
      </c>
    </row>
    <row r="41" customFormat="false" ht="15" hidden="false" customHeight="true" outlineLevel="0" collapsed="false">
      <c r="A41" s="12" t="n">
        <v>36</v>
      </c>
      <c r="B41" s="12" t="s">
        <v>192</v>
      </c>
      <c r="C41" s="14" t="s">
        <v>197</v>
      </c>
      <c r="D41" s="14" t="s">
        <v>198</v>
      </c>
      <c r="E41" s="12" t="s">
        <v>53</v>
      </c>
      <c r="F41" s="12" t="s">
        <v>65</v>
      </c>
      <c r="G41" s="12" t="n">
        <v>1</v>
      </c>
      <c r="H41" s="12" t="n">
        <v>1</v>
      </c>
      <c r="I41" s="12" t="n">
        <v>0</v>
      </c>
      <c r="J41" s="12" t="n">
        <f aca="false">G41*H41+I41</f>
        <v>1</v>
      </c>
      <c r="K41" s="15" t="n">
        <v>0</v>
      </c>
      <c r="L41" s="15" t="n">
        <f aca="false">J41*K41</f>
        <v>0</v>
      </c>
      <c r="M41" s="14" t="s">
        <v>199</v>
      </c>
      <c r="N41" s="14" t="s">
        <v>200</v>
      </c>
    </row>
    <row r="42" customFormat="false" ht="15" hidden="false" customHeight="true" outlineLevel="0" collapsed="false">
      <c r="A42" s="12" t="n">
        <v>37</v>
      </c>
      <c r="B42" s="12" t="s">
        <v>192</v>
      </c>
      <c r="C42" s="14" t="s">
        <v>201</v>
      </c>
      <c r="D42" s="14" t="s">
        <v>202</v>
      </c>
      <c r="E42" s="12" t="s">
        <v>203</v>
      </c>
      <c r="F42" s="12" t="s">
        <v>65</v>
      </c>
      <c r="G42" s="12" t="n">
        <v>1</v>
      </c>
      <c r="H42" s="12" t="n">
        <v>1</v>
      </c>
      <c r="I42" s="12" t="n">
        <v>0</v>
      </c>
      <c r="J42" s="12" t="n">
        <f aca="false">G42*H42+I42</f>
        <v>1</v>
      </c>
      <c r="K42" s="15" t="n">
        <v>0</v>
      </c>
      <c r="L42" s="15" t="n">
        <f aca="false">J42*K42</f>
        <v>0</v>
      </c>
      <c r="M42" s="14" t="s">
        <v>204</v>
      </c>
      <c r="N42" s="14" t="s">
        <v>65</v>
      </c>
    </row>
    <row r="43" customFormat="false" ht="15" hidden="false" customHeight="true" outlineLevel="0" collapsed="false">
      <c r="A43" s="16"/>
      <c r="B43" s="17" t="s">
        <v>205</v>
      </c>
      <c r="C43" s="16"/>
      <c r="D43" s="16"/>
      <c r="E43" s="16"/>
      <c r="F43" s="16"/>
      <c r="G43" s="16"/>
      <c r="H43" s="16"/>
      <c r="I43" s="16"/>
      <c r="J43" s="16"/>
      <c r="K43" s="16"/>
      <c r="L43" s="18" t="n">
        <f aca="false">SUM(L6:L42)</f>
        <v>5341</v>
      </c>
      <c r="M43" s="19" t="s">
        <v>206</v>
      </c>
      <c r="N43" s="16"/>
    </row>
  </sheetData>
  <mergeCells count="2">
    <mergeCell ref="A1:N1"/>
    <mergeCell ref="A2:N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2026-06-24T21:02:40Z</dcterms:created>
  <dc:creator>openpyxl</dc:creator>
  <dc:description/>
  <dc:language>en-US</dc:language>
  <cp:lastModifiedBy/>
  <dcterms:modified xsi:type="dcterms:W3CDTF">2026-06-25T00:10:46Z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