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Proto BOM (3 boards)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2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sz val="14"/>
    </font>
    <font>
      <name val="Arial"/>
      <charset val="1"/>
      <family val="0"/>
      <i val="1"/>
      <sz val="9"/>
    </font>
    <font>
      <name val="Arial"/>
      <charset val="1"/>
      <family val="0"/>
      <b val="1"/>
      <sz val="10"/>
    </font>
    <font>
      <name val="Arial"/>
      <charset val="1"/>
      <family val="0"/>
      <b val="1"/>
      <color rgb="FF0000FF"/>
      <sz val="11"/>
    </font>
    <font>
      <name val="Arial"/>
      <charset val="1"/>
      <family val="0"/>
      <i val="1"/>
      <color rgb="FF808080"/>
      <sz val="9"/>
    </font>
    <font>
      <name val="Arial"/>
      <charset val="1"/>
      <family val="0"/>
      <b val="1"/>
      <color rgb="FFFFFFFF"/>
      <sz val="10"/>
    </font>
    <font>
      <name val="Arial"/>
      <charset val="1"/>
      <family val="0"/>
      <sz val="10"/>
    </font>
    <font>
      <name val="Arial"/>
      <charset val="1"/>
      <family val="0"/>
      <b val="1"/>
      <sz val="11"/>
    </font>
  </fonts>
  <fills count="5">
    <fill>
      <patternFill/>
    </fill>
    <fill>
      <patternFill patternType="gray125"/>
    </fill>
    <fill>
      <patternFill patternType="solid">
        <fgColor rgb="FF1F3B57"/>
        <bgColor rgb="FF003366"/>
      </patternFill>
    </fill>
    <fill>
      <patternFill patternType="solid">
        <fgColor rgb="FFE2EFDA"/>
        <bgColor rgb="FFFFFFCC"/>
      </patternFill>
    </fill>
    <fill>
      <patternFill patternType="solid">
        <fgColor rgb="FFFCE4A0"/>
        <bgColor rgb="FFFFFF99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0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9" fillId="2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general" vertical="center"/>
    </xf>
    <xf numFmtId="0" fontId="6" fillId="0" borderId="1" applyAlignment="1" pivotButton="0" quotePrefix="0" xfId="0">
      <alignment horizontal="general" vertical="center"/>
    </xf>
    <xf numFmtId="0" fontId="10" fillId="0" borderId="1" applyAlignment="1" pivotButton="0" quotePrefix="0" xfId="0">
      <alignment horizontal="general" vertical="center" wrapText="1"/>
    </xf>
    <xf numFmtId="3" fontId="10" fillId="0" borderId="1" applyAlignment="1" pivotButton="0" quotePrefix="0" xfId="0">
      <alignment horizontal="general" vertical="center"/>
    </xf>
    <xf numFmtId="0" fontId="10" fillId="3" borderId="1" applyAlignment="1" pivotButton="0" quotePrefix="0" xfId="0">
      <alignment horizontal="general" vertical="center"/>
    </xf>
    <xf numFmtId="0" fontId="6" fillId="3" borderId="1" applyAlignment="1" pivotButton="0" quotePrefix="0" xfId="0">
      <alignment horizontal="general" vertical="center"/>
    </xf>
    <xf numFmtId="0" fontId="10" fillId="3" borderId="1" applyAlignment="1" pivotButton="0" quotePrefix="0" xfId="0">
      <alignment horizontal="general" vertical="center" wrapText="1"/>
    </xf>
    <xf numFmtId="3" fontId="10" fillId="3" borderId="1" applyAlignment="1" pivotButton="0" quotePrefix="0" xfId="0">
      <alignment horizontal="general" vertical="center"/>
    </xf>
    <xf numFmtId="0" fontId="0" fillId="4" borderId="1" applyAlignment="1" pivotButton="0" quotePrefix="0" xfId="0">
      <alignment horizontal="general" vertical="bottom"/>
    </xf>
    <xf numFmtId="0" fontId="6" fillId="4" borderId="1" applyAlignment="1" pivotButton="0" quotePrefix="0" xfId="0">
      <alignment horizontal="general" vertical="bottom"/>
    </xf>
    <xf numFmtId="3" fontId="11" fillId="4" borderId="1" applyAlignment="1" pivotButton="0" quotePrefix="0" xfId="0">
      <alignment horizontal="general" vertical="bottom"/>
    </xf>
    <xf numFmtId="0" fontId="5" fillId="4" borderId="1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9" fillId="2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general" vertical="center"/>
    </xf>
    <xf numFmtId="0" fontId="6" fillId="0" borderId="1" applyAlignment="1" pivotButton="0" quotePrefix="0" xfId="0">
      <alignment horizontal="general" vertical="center"/>
    </xf>
    <xf numFmtId="0" fontId="10" fillId="0" borderId="1" applyAlignment="1" pivotButton="0" quotePrefix="0" xfId="0">
      <alignment horizontal="general" vertical="center" wrapText="1"/>
    </xf>
    <xf numFmtId="3" fontId="10" fillId="0" borderId="1" applyAlignment="1" pivotButton="0" quotePrefix="0" xfId="0">
      <alignment horizontal="general" vertical="center"/>
    </xf>
    <xf numFmtId="0" fontId="10" fillId="3" borderId="1" applyAlignment="1" pivotButton="0" quotePrefix="0" xfId="0">
      <alignment horizontal="general" vertical="center"/>
    </xf>
    <xf numFmtId="0" fontId="6" fillId="3" borderId="1" applyAlignment="1" pivotButton="0" quotePrefix="0" xfId="0">
      <alignment horizontal="general" vertical="center"/>
    </xf>
    <xf numFmtId="0" fontId="10" fillId="3" borderId="1" applyAlignment="1" pivotButton="0" quotePrefix="0" xfId="0">
      <alignment horizontal="general" vertical="center" wrapText="1"/>
    </xf>
    <xf numFmtId="3" fontId="10" fillId="3" borderId="1" applyAlignment="1" pivotButton="0" quotePrefix="0" xfId="0">
      <alignment horizontal="general" vertical="center"/>
    </xf>
    <xf numFmtId="0" fontId="0" fillId="4" borderId="1" applyAlignment="1" pivotButton="0" quotePrefix="0" xfId="0">
      <alignment horizontal="general" vertical="bottom"/>
    </xf>
    <xf numFmtId="0" fontId="6" fillId="4" borderId="1" applyAlignment="1" pivotButton="0" quotePrefix="0" xfId="0">
      <alignment horizontal="general" vertical="bottom"/>
    </xf>
    <xf numFmtId="3" fontId="11" fillId="4" borderId="1" applyAlignment="1" pivotButton="0" quotePrefix="0" xfId="0">
      <alignment horizontal="general" vertical="bottom"/>
    </xf>
    <xf numFmtId="0" fontId="5" fillId="4" borderId="1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A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3B57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N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customHeight="0" zeroHeight="0" outlineLevelRow="0"/>
  <cols>
    <col width="4" customWidth="1" style="20" min="1" max="1"/>
    <col width="17" customWidth="1" style="20" min="2" max="2"/>
    <col width="26" customWidth="1" style="20" min="3" max="3"/>
    <col width="24" customWidth="1" style="20" min="4" max="4"/>
    <col width="12" customWidth="1" style="20" min="5" max="5"/>
    <col width="14" customWidth="1" style="20" min="6" max="6"/>
    <col width="7" customWidth="1" style="20" min="7" max="7"/>
    <col width="5" customWidth="1" style="20" min="8" max="8"/>
    <col width="6" customWidth="1" style="20" min="9" max="9"/>
    <col width="7" customWidth="1" style="20" min="10" max="10"/>
    <col width="10" customWidth="1" style="20" min="11" max="12"/>
    <col width="26" customWidth="1" style="20" min="13" max="13"/>
    <col width="30" customWidth="1" style="20" min="14" max="14"/>
  </cols>
  <sheetData>
    <row r="1" ht="17.25" customHeight="1" s="21">
      <c r="A1" s="22" t="inlineStr">
        <is>
          <t>Project Drogheda — HBOX Watchdog v3 · PROTOTYPE BOM (3 boards)</t>
        </is>
      </c>
    </row>
    <row r="2" ht="15" customHeight="1" s="21">
      <c r="A2" s="23" t="inlineStr">
        <is>
          <t>Easy-to-find / breadboard-friendly parts to build &amp; TEST 3 prototypes (incl. firmware). Costs ≈ MXN estimates. Source key: Steren/AG Electrónica/local · Amazon MX · AliExpress · (specialty) Adafruit/DigiKey.</t>
        </is>
      </c>
    </row>
    <row r="3" ht="15" customHeight="1" s="21">
      <c r="A3" s="24" t="inlineStr">
        <is>
          <t>Boards =</t>
        </is>
      </c>
      <c r="B3" s="25" t="n">
        <v>3</v>
      </c>
      <c r="C3" s="26" t="inlineStr">
        <is>
          <t>(change to re-scale all quantities)</t>
        </is>
      </c>
    </row>
    <row r="4"/>
    <row r="5" ht="27.75" customHeight="1" s="21">
      <c r="A5" s="27" t="inlineStr">
        <is>
          <t>#</t>
        </is>
      </c>
      <c r="B5" s="27" t="inlineStr">
        <is>
          <t>Block</t>
        </is>
      </c>
      <c r="C5" s="27" t="inlineStr">
        <is>
          <t>Item / function</t>
        </is>
      </c>
      <c r="D5" s="27" t="inlineStr">
        <is>
          <t>Suggested easy part</t>
        </is>
      </c>
      <c r="E5" s="27" t="inlineStr">
        <is>
          <t>Type / pkg</t>
        </is>
      </c>
      <c r="F5" s="27" t="inlineStr">
        <is>
          <t>Source</t>
        </is>
      </c>
      <c r="G5" s="27" t="inlineStr">
        <is>
          <t>Qty/bd</t>
        </is>
      </c>
      <c r="H5" s="27" t="inlineStr">
        <is>
          <t>Bds</t>
        </is>
      </c>
      <c r="I5" s="27" t="inlineStr">
        <is>
          <t>Spare</t>
        </is>
      </c>
      <c r="J5" s="27" t="inlineStr">
        <is>
          <t>Total</t>
        </is>
      </c>
      <c r="K5" s="27" t="inlineStr">
        <is>
          <t>Unit ≈MXN</t>
        </is>
      </c>
      <c r="L5" s="27" t="inlineStr">
        <is>
          <t>Line ≈MXN</t>
        </is>
      </c>
      <c r="M5" s="27" t="inlineStr">
        <is>
          <t>Tests / firmware</t>
        </is>
      </c>
      <c r="N5" s="27" t="inlineStr">
        <is>
          <t>Notes</t>
        </is>
      </c>
    </row>
    <row r="6" ht="15" customHeight="1" s="21">
      <c r="A6" s="28" t="n">
        <v>1</v>
      </c>
      <c r="B6" s="29" t="inlineStr">
        <is>
          <t>Build &amp; wiring</t>
        </is>
      </c>
      <c r="C6" s="30" t="inlineStr">
        <is>
          <t>Breadboard 830-pt</t>
        </is>
      </c>
      <c r="D6" s="30" t="inlineStr">
        <is>
          <t>MB-102 or half+full</t>
        </is>
      </c>
      <c r="E6" s="28" t="inlineStr">
        <is>
          <t>breadboard</t>
        </is>
      </c>
      <c r="F6" s="28" t="inlineStr">
        <is>
          <t>Steren/Amazon</t>
        </is>
      </c>
      <c r="G6" s="28" t="n">
        <v>2</v>
      </c>
      <c r="H6" s="28" t="n">
        <v>3</v>
      </c>
      <c r="I6" s="28" t="n">
        <v>0</v>
      </c>
      <c r="J6" s="28">
        <f>G6*H6+I6</f>
        <v/>
      </c>
      <c r="K6" s="31" t="n">
        <v>120</v>
      </c>
      <c r="L6" s="31">
        <f>J6*K6</f>
        <v/>
      </c>
      <c r="M6" s="30" t="inlineStr">
        <is>
          <t>build surface</t>
        </is>
      </c>
      <c r="N6" s="30" t="inlineStr">
        <is>
          <t>or perfboard for a permanent proto</t>
        </is>
      </c>
    </row>
    <row r="7" ht="23.25" customHeight="1" s="21">
      <c r="A7" s="28" t="n">
        <v>2</v>
      </c>
      <c r="B7" s="28" t="inlineStr">
        <is>
          <t>Build &amp; wiring</t>
        </is>
      </c>
      <c r="C7" s="30" t="inlineStr">
        <is>
          <t>Protoboard / perfboard 7x9cm</t>
        </is>
      </c>
      <c r="D7" s="30" t="inlineStr">
        <is>
          <t>double-side perfboard</t>
        </is>
      </c>
      <c r="E7" s="28" t="inlineStr">
        <is>
          <t>perfboard</t>
        </is>
      </c>
      <c r="F7" s="28" t="inlineStr">
        <is>
          <t>local/Amazon</t>
        </is>
      </c>
      <c r="G7" s="28" t="n">
        <v>1</v>
      </c>
      <c r="H7" s="28" t="n">
        <v>3</v>
      </c>
      <c r="I7" s="28" t="n">
        <v>1</v>
      </c>
      <c r="J7" s="28">
        <f>G7*H7+I7</f>
        <v/>
      </c>
      <c r="K7" s="31" t="n">
        <v>25</v>
      </c>
      <c r="L7" s="31">
        <f>J7*K7</f>
        <v/>
      </c>
      <c r="M7" s="30" t="inlineStr">
        <is>
          <t>permanent proto</t>
        </is>
      </c>
      <c r="N7" s="30" t="inlineStr">
        <is>
          <t>solder version once breadboard validates</t>
        </is>
      </c>
    </row>
    <row r="8" ht="15" customHeight="1" s="21">
      <c r="A8" s="28" t="n">
        <v>3</v>
      </c>
      <c r="B8" s="28" t="inlineStr">
        <is>
          <t>Build &amp; wiring</t>
        </is>
      </c>
      <c r="C8" s="30" t="inlineStr">
        <is>
          <t>Jumper wires M-M</t>
        </is>
      </c>
      <c r="D8" s="30" t="inlineStr">
        <is>
          <t>65 pc pack</t>
        </is>
      </c>
      <c r="E8" s="28" t="inlineStr">
        <is>
          <t>DuPont</t>
        </is>
      </c>
      <c r="F8" s="28" t="inlineStr">
        <is>
          <t>Amazon/Ali</t>
        </is>
      </c>
      <c r="G8" s="28" t="n">
        <v>1</v>
      </c>
      <c r="H8" s="28" t="n">
        <v>3</v>
      </c>
      <c r="I8" s="28" t="n">
        <v>0</v>
      </c>
      <c r="J8" s="28">
        <f>G8*H8+I8</f>
        <v/>
      </c>
      <c r="K8" s="31" t="n">
        <v>60</v>
      </c>
      <c r="L8" s="31">
        <f>J8*K8</f>
        <v/>
      </c>
      <c r="M8" s="30" t="inlineStr">
        <is>
          <t>wiring</t>
        </is>
      </c>
      <c r="N8" s="30" t="inlineStr">
        <is>
          <t>—</t>
        </is>
      </c>
    </row>
    <row r="9" ht="15" customHeight="1" s="21">
      <c r="A9" s="28" t="n">
        <v>4</v>
      </c>
      <c r="B9" s="28" t="inlineStr">
        <is>
          <t>Build &amp; wiring</t>
        </is>
      </c>
      <c r="C9" s="30" t="inlineStr">
        <is>
          <t>Jumper wires M-F</t>
        </is>
      </c>
      <c r="D9" s="30" t="inlineStr">
        <is>
          <t>40 pc pack</t>
        </is>
      </c>
      <c r="E9" s="28" t="inlineStr">
        <is>
          <t>DuPont</t>
        </is>
      </c>
      <c r="F9" s="28" t="inlineStr">
        <is>
          <t>Amazon/Ali</t>
        </is>
      </c>
      <c r="G9" s="28" t="n">
        <v>1</v>
      </c>
      <c r="H9" s="28" t="n">
        <v>3</v>
      </c>
      <c r="I9" s="28" t="n">
        <v>0</v>
      </c>
      <c r="J9" s="28">
        <f>G9*H9+I9</f>
        <v/>
      </c>
      <c r="K9" s="31" t="n">
        <v>50</v>
      </c>
      <c r="L9" s="31">
        <f>J9*K9</f>
        <v/>
      </c>
      <c r="M9" s="30" t="inlineStr">
        <is>
          <t>to Blackpill/modules</t>
        </is>
      </c>
      <c r="N9" s="30" t="inlineStr">
        <is>
          <t>—</t>
        </is>
      </c>
    </row>
    <row r="10" ht="15" customHeight="1" s="21">
      <c r="A10" s="28" t="n">
        <v>5</v>
      </c>
      <c r="B10" s="28" t="inlineStr">
        <is>
          <t>Build &amp; wiring</t>
        </is>
      </c>
      <c r="C10" s="30" t="inlineStr">
        <is>
          <t>Header strip male 1x40</t>
        </is>
      </c>
      <c r="D10" s="30" t="inlineStr">
        <is>
          <t>2.54 mm</t>
        </is>
      </c>
      <c r="E10" s="28" t="inlineStr">
        <is>
          <t>header</t>
        </is>
      </c>
      <c r="F10" s="28" t="inlineStr">
        <is>
          <t>local</t>
        </is>
      </c>
      <c r="G10" s="28" t="n">
        <v>1</v>
      </c>
      <c r="H10" s="28" t="n">
        <v>3</v>
      </c>
      <c r="I10" s="28" t="n">
        <v>2</v>
      </c>
      <c r="J10" s="28">
        <f>G10*H10+I10</f>
        <v/>
      </c>
      <c r="K10" s="31" t="n">
        <v>15</v>
      </c>
      <c r="L10" s="31">
        <f>J10*K10</f>
        <v/>
      </c>
      <c r="M10" s="30" t="inlineStr">
        <is>
          <t>solder onto modules</t>
        </is>
      </c>
      <c r="N10" s="30" t="inlineStr">
        <is>
          <t>ext-reset &amp; connectors</t>
        </is>
      </c>
    </row>
    <row r="11" ht="15" customHeight="1" s="21">
      <c r="A11" s="28" t="n">
        <v>6</v>
      </c>
      <c r="B11" s="28" t="inlineStr">
        <is>
          <t>Build &amp; wiring</t>
        </is>
      </c>
      <c r="C11" s="30" t="inlineStr">
        <is>
          <t>Header strip female 1x40</t>
        </is>
      </c>
      <c r="D11" s="30" t="inlineStr">
        <is>
          <t>2.54 mm</t>
        </is>
      </c>
      <c r="E11" s="28" t="inlineStr">
        <is>
          <t>socket</t>
        </is>
      </c>
      <c r="F11" s="28" t="inlineStr">
        <is>
          <t>local</t>
        </is>
      </c>
      <c r="G11" s="28" t="n">
        <v>1</v>
      </c>
      <c r="H11" s="28" t="n">
        <v>3</v>
      </c>
      <c r="I11" s="28" t="n">
        <v>1</v>
      </c>
      <c r="J11" s="28">
        <f>G11*H11+I11</f>
        <v/>
      </c>
      <c r="K11" s="31" t="n">
        <v>20</v>
      </c>
      <c r="L11" s="31">
        <f>J11*K11</f>
        <v/>
      </c>
      <c r="M11" s="30" t="inlineStr">
        <is>
          <t>socket Blackpill/modules</t>
        </is>
      </c>
      <c r="N11" s="30" t="inlineStr">
        <is>
          <t>serviceable mounting</t>
        </is>
      </c>
    </row>
    <row r="12" ht="15" customHeight="1" s="21">
      <c r="A12" s="28" t="n">
        <v>7</v>
      </c>
      <c r="B12" s="29" t="inlineStr">
        <is>
          <t>MCU</t>
        </is>
      </c>
      <c r="C12" s="30" t="inlineStr">
        <is>
          <t>STM32F411 Blackpill (WeAct)</t>
        </is>
      </c>
      <c r="D12" s="30" t="inlineStr">
        <is>
          <t>WeAct V3.0</t>
        </is>
      </c>
      <c r="E12" s="28" t="inlineStr">
        <is>
          <t>module</t>
        </is>
      </c>
      <c r="F12" s="28" t="inlineStr">
        <is>
          <t>Amazon/Ali</t>
        </is>
      </c>
      <c r="G12" s="28" t="n">
        <v>1</v>
      </c>
      <c r="H12" s="28" t="n">
        <v>3</v>
      </c>
      <c r="I12" s="28" t="n">
        <v>1</v>
      </c>
      <c r="J12" s="28">
        <f>G12*H12+I12</f>
        <v/>
      </c>
      <c r="K12" s="31" t="n">
        <v>120</v>
      </c>
      <c r="L12" s="31">
        <f>J12*K12</f>
        <v/>
      </c>
      <c r="M12" s="30" t="inlineStr">
        <is>
          <t>flash firmware; the brain</t>
        </is>
      </c>
      <c r="N12" s="30" t="inlineStr">
        <is>
          <t>you have ≥1 — need 3</t>
        </is>
      </c>
    </row>
    <row r="13" ht="23.25" customHeight="1" s="21">
      <c r="A13" s="32" t="n">
        <v>8</v>
      </c>
      <c r="B13" s="33" t="inlineStr">
        <is>
          <t>Power in</t>
        </is>
      </c>
      <c r="C13" s="34" t="inlineStr">
        <is>
          <t>Mean Well SD-15B-05 (24-&gt;5V)</t>
        </is>
      </c>
      <c r="D13" s="34" t="inlineStr">
        <is>
          <t>SD-15B-05</t>
        </is>
      </c>
      <c r="E13" s="32" t="inlineStr">
        <is>
          <t>module</t>
        </is>
      </c>
      <c r="F13" s="32" t="inlineStr">
        <is>
          <t>have/DigiKey</t>
        </is>
      </c>
      <c r="G13" s="32" t="n">
        <v>1</v>
      </c>
      <c r="H13" s="32" t="n">
        <v>3</v>
      </c>
      <c r="I13" s="32" t="n">
        <v>0</v>
      </c>
      <c r="J13" s="32">
        <f>G13*H13+I13</f>
        <v/>
      </c>
      <c r="K13" s="35" t="n">
        <v>180</v>
      </c>
      <c r="L13" s="35">
        <f>J13*K13</f>
        <v/>
      </c>
      <c r="M13" s="34" t="inlineStr">
        <is>
          <t>MAIN5V rail</t>
        </is>
      </c>
      <c r="N13" s="34" t="inlineStr">
        <is>
          <t>or bench PSU @5V</t>
        </is>
      </c>
    </row>
    <row r="14" ht="15" customHeight="1" s="21">
      <c r="A14" s="32" t="n">
        <v>9</v>
      </c>
      <c r="B14" s="32" t="inlineStr">
        <is>
          <t>Power in</t>
        </is>
      </c>
      <c r="C14" s="34" t="inlineStr">
        <is>
          <t>Bench 24V source</t>
        </is>
      </c>
      <c r="D14" s="34" t="inlineStr">
        <is>
          <t>PSU or 2x12V</t>
        </is>
      </c>
      <c r="E14" s="32" t="inlineStr">
        <is>
          <t>bench</t>
        </is>
      </c>
      <c r="F14" s="32" t="inlineStr">
        <is>
          <t>have</t>
        </is>
      </c>
      <c r="G14" s="32" t="n">
        <v>1</v>
      </c>
      <c r="H14" s="32" t="n">
        <v>1</v>
      </c>
      <c r="I14" s="32" t="n">
        <v>0</v>
      </c>
      <c r="J14" s="32">
        <f>G14*H14+I14</f>
        <v/>
      </c>
      <c r="K14" s="35" t="n">
        <v>0</v>
      </c>
      <c r="L14" s="35">
        <f>J14*K14</f>
        <v/>
      </c>
      <c r="M14" s="34" t="inlineStr">
        <is>
          <t>24V + ignition</t>
        </is>
      </c>
      <c r="N14" s="34" t="inlineStr">
        <is>
          <t>shared across boards</t>
        </is>
      </c>
    </row>
    <row r="15" ht="15" customHeight="1" s="21">
      <c r="A15" s="32" t="n">
        <v>10</v>
      </c>
      <c r="B15" s="33" t="inlineStr">
        <is>
          <t>Ignition (NEW)</t>
        </is>
      </c>
      <c r="C15" s="34" t="inlineStr">
        <is>
          <t>DFR1015 buck (24-&gt;5V)</t>
        </is>
      </c>
      <c r="D15" s="34" t="inlineStr">
        <is>
          <t>DFRobot DFR1015</t>
        </is>
      </c>
      <c r="E15" s="32" t="inlineStr">
        <is>
          <t>module</t>
        </is>
      </c>
      <c r="F15" s="32" t="inlineStr">
        <is>
          <t>have/DFRobot</t>
        </is>
      </c>
      <c r="G15" s="32" t="n">
        <v>1</v>
      </c>
      <c r="H15" s="32" t="n">
        <v>3</v>
      </c>
      <c r="I15" s="32" t="n">
        <v>0</v>
      </c>
      <c r="J15" s="32">
        <f>G15*H15+I15</f>
        <v/>
      </c>
      <c r="K15" s="35" t="n">
        <v>110</v>
      </c>
      <c r="L15" s="35">
        <f>J15*K15</f>
        <v/>
      </c>
      <c r="M15" s="34" t="inlineStr">
        <is>
          <t>PA5 ign sense (on-board now)</t>
        </is>
      </c>
      <c r="N15" s="34" t="inlineStr">
        <is>
          <t>sim 24V on/off at its input</t>
        </is>
      </c>
    </row>
    <row r="16" ht="15" customHeight="1" s="21">
      <c r="A16" s="28" t="n">
        <v>11</v>
      </c>
      <c r="B16" s="28" t="inlineStr">
        <is>
          <t>Ignition (NEW)</t>
        </is>
      </c>
      <c r="C16" s="30" t="inlineStr">
        <is>
          <t>10k trim pot (alt)</t>
        </is>
      </c>
      <c r="D16" s="30" t="inlineStr">
        <is>
          <t>breadboard trimmer</t>
        </is>
      </c>
      <c r="E16" s="28" t="inlineStr">
        <is>
          <t>pot</t>
        </is>
      </c>
      <c r="F16" s="28" t="inlineStr">
        <is>
          <t>local</t>
        </is>
      </c>
      <c r="G16" s="28" t="n">
        <v>1</v>
      </c>
      <c r="H16" s="28" t="n">
        <v>3</v>
      </c>
      <c r="I16" s="28" t="n">
        <v>1</v>
      </c>
      <c r="J16" s="28">
        <f>G16*H16+I16</f>
        <v/>
      </c>
      <c r="K16" s="31" t="n">
        <v>15</v>
      </c>
      <c r="L16" s="31">
        <f>J16*K16</f>
        <v/>
      </c>
      <c r="M16" s="30" t="inlineStr">
        <is>
          <t>simulate ign level</t>
        </is>
      </c>
      <c r="N16" s="30" t="inlineStr">
        <is>
          <t>only if no DFR1015 on a board</t>
        </is>
      </c>
    </row>
    <row r="17" ht="15" customHeight="1" s="21">
      <c r="A17" s="28" t="n">
        <v>12</v>
      </c>
      <c r="B17" s="29" t="inlineStr">
        <is>
          <t>Load switch</t>
        </is>
      </c>
      <c r="C17" s="30" t="inlineStr">
        <is>
          <t>2N3904 NPN</t>
        </is>
      </c>
      <c r="D17" s="30" t="inlineStr">
        <is>
          <t>TO-92</t>
        </is>
      </c>
      <c r="E17" s="28" t="inlineStr">
        <is>
          <t>BJT</t>
        </is>
      </c>
      <c r="F17" s="28" t="inlineStr">
        <is>
          <t>local</t>
        </is>
      </c>
      <c r="G17" s="28" t="n">
        <v>1</v>
      </c>
      <c r="H17" s="28" t="n">
        <v>3</v>
      </c>
      <c r="I17" s="28" t="n">
        <v>3</v>
      </c>
      <c r="J17" s="28">
        <f>G17*H17+I17</f>
        <v/>
      </c>
      <c r="K17" s="31" t="n">
        <v>5</v>
      </c>
      <c r="L17" s="31">
        <f>J17*K17</f>
        <v/>
      </c>
      <c r="M17" s="30" t="inlineStr">
        <is>
          <t>PA1 -&gt; P-FET driver</t>
        </is>
      </c>
      <c r="N17" s="30" t="inlineStr">
        <is>
          <t>—</t>
        </is>
      </c>
    </row>
    <row r="18" ht="15" customHeight="1" s="21">
      <c r="A18" s="28" t="n">
        <v>13</v>
      </c>
      <c r="B18" s="28" t="inlineStr">
        <is>
          <t>Load switch</t>
        </is>
      </c>
      <c r="C18" s="30" t="inlineStr">
        <is>
          <t>IRF9540N P-MOSFET</t>
        </is>
      </c>
      <c r="D18" s="30" t="inlineStr">
        <is>
          <t>TO-220</t>
        </is>
      </c>
      <c r="E18" s="28" t="inlineStr">
        <is>
          <t>FET</t>
        </is>
      </c>
      <c r="F18" s="28" t="inlineStr">
        <is>
          <t>local</t>
        </is>
      </c>
      <c r="G18" s="28" t="n">
        <v>1</v>
      </c>
      <c r="H18" s="28" t="n">
        <v>3</v>
      </c>
      <c r="I18" s="28" t="n">
        <v>1</v>
      </c>
      <c r="J18" s="28">
        <f>G18*H18+I18</f>
        <v/>
      </c>
      <c r="K18" s="31" t="n">
        <v>20</v>
      </c>
      <c r="L18" s="31">
        <f>J18*K18</f>
        <v/>
      </c>
      <c r="M18" s="30" t="inlineStr">
        <is>
          <t>high-side 5V to RTK stack</t>
        </is>
      </c>
      <c r="N18" s="30" t="inlineStr">
        <is>
          <t>x2/bd if also doing Q10 rev-pol</t>
        </is>
      </c>
    </row>
    <row r="19" ht="15" customHeight="1" s="21">
      <c r="A19" s="28" t="n">
        <v>14</v>
      </c>
      <c r="B19" s="28" t="inlineStr">
        <is>
          <t>Load switch</t>
        </is>
      </c>
      <c r="C19" s="30" t="inlineStr">
        <is>
          <t>15V Zener 1W (DzG)</t>
        </is>
      </c>
      <c r="D19" s="30" t="inlineStr">
        <is>
          <t>1N4744A</t>
        </is>
      </c>
      <c r="E19" s="28" t="inlineStr">
        <is>
          <t>diode</t>
        </is>
      </c>
      <c r="F19" s="28" t="inlineStr">
        <is>
          <t>local</t>
        </is>
      </c>
      <c r="G19" s="28" t="n">
        <v>1</v>
      </c>
      <c r="H19" s="28" t="n">
        <v>3</v>
      </c>
      <c r="I19" s="28" t="n">
        <v>1</v>
      </c>
      <c r="J19" s="28">
        <f>G19*H19+I19</f>
        <v/>
      </c>
      <c r="K19" s="31" t="n">
        <v>3</v>
      </c>
      <c r="L19" s="31">
        <f>J19*K19</f>
        <v/>
      </c>
      <c r="M19" s="30" t="inlineStr">
        <is>
          <t>Q10 gate Vgs clamp</t>
        </is>
      </c>
      <c r="N19" s="30" t="inlineStr">
        <is>
          <t>skip rev-pol on bench if desired</t>
        </is>
      </c>
    </row>
    <row r="20" ht="15" customHeight="1" s="21">
      <c r="A20" s="28" t="n">
        <v>15</v>
      </c>
      <c r="B20" s="29" t="inlineStr">
        <is>
          <t>Sense</t>
        </is>
      </c>
      <c r="C20" s="30" t="inlineStr">
        <is>
          <t>Resistor assortment 1/4W</t>
        </is>
      </c>
      <c r="D20" s="30" t="inlineStr">
        <is>
          <t>100R,330R,1k,4k7,10k,100k</t>
        </is>
      </c>
      <c r="E20" s="28" t="inlineStr">
        <is>
          <t>resistors</t>
        </is>
      </c>
      <c r="F20" s="28" t="inlineStr">
        <is>
          <t>local</t>
        </is>
      </c>
      <c r="G20" s="28" t="n">
        <v>1</v>
      </c>
      <c r="H20" s="28" t="n">
        <v>3</v>
      </c>
      <c r="I20" s="28" t="n">
        <v>0</v>
      </c>
      <c r="J20" s="28">
        <f>G20*H20+I20</f>
        <v/>
      </c>
      <c r="K20" s="31" t="n">
        <v>120</v>
      </c>
      <c r="L20" s="31">
        <f>J20*K20</f>
        <v/>
      </c>
      <c r="M20" s="30" t="inlineStr">
        <is>
          <t>dividers/gates/pull-ups/gauge</t>
        </is>
      </c>
      <c r="N20" s="30" t="inlineStr">
        <is>
          <t>one box covers all boards</t>
        </is>
      </c>
    </row>
    <row r="21" ht="15" customHeight="1" s="21">
      <c r="A21" s="28" t="n">
        <v>16</v>
      </c>
      <c r="B21" s="28" t="inlineStr">
        <is>
          <t>Sense</t>
        </is>
      </c>
      <c r="C21" s="30" t="inlineStr">
        <is>
          <t>Ceramic cap 100nF (104)</t>
        </is>
      </c>
      <c r="D21" s="30" t="inlineStr">
        <is>
          <t>0.1uF</t>
        </is>
      </c>
      <c r="E21" s="28" t="inlineStr">
        <is>
          <t>ceramic</t>
        </is>
      </c>
      <c r="F21" s="28" t="inlineStr">
        <is>
          <t>have</t>
        </is>
      </c>
      <c r="G21" s="28" t="n">
        <v>10</v>
      </c>
      <c r="H21" s="28" t="n">
        <v>3</v>
      </c>
      <c r="I21" s="28" t="n">
        <v>0</v>
      </c>
      <c r="J21" s="28">
        <f>G21*H21+I21</f>
        <v/>
      </c>
      <c r="K21" s="31" t="n">
        <v>2</v>
      </c>
      <c r="L21" s="31">
        <f>J21*K21</f>
        <v/>
      </c>
      <c r="M21" s="30" t="inlineStr">
        <is>
          <t>ADC filters / C9 / decoup</t>
        </is>
      </c>
      <c r="N21" s="30" t="inlineStr">
        <is>
          <t>HAVE (2026-07-03)</t>
        </is>
      </c>
    </row>
    <row r="22" ht="15" customHeight="1" s="21">
      <c r="A22" s="28" t="n">
        <v>17</v>
      </c>
      <c r="B22" s="28" t="inlineStr">
        <is>
          <t>Sense</t>
        </is>
      </c>
      <c r="C22" s="30" t="inlineStr">
        <is>
          <t>Electrolytic 100uF &gt;=16V</t>
        </is>
      </c>
      <c r="D22" s="30" t="inlineStr">
        <is>
          <t>100uF</t>
        </is>
      </c>
      <c r="E22" s="28" t="inlineStr">
        <is>
          <t>elec</t>
        </is>
      </c>
      <c r="F22" s="28" t="inlineStr">
        <is>
          <t>have</t>
        </is>
      </c>
      <c r="G22" s="28" t="n">
        <v>4</v>
      </c>
      <c r="H22" s="28" t="n">
        <v>3</v>
      </c>
      <c r="I22" s="28" t="n">
        <v>0</v>
      </c>
      <c r="J22" s="28">
        <f>G22*H22+I22</f>
        <v/>
      </c>
      <c r="K22" s="31" t="n">
        <v>5</v>
      </c>
      <c r="L22" s="31">
        <f>J22*K22</f>
        <v/>
      </c>
      <c r="M22" s="30" t="inlineStr">
        <is>
          <t>rail bulk / modem burst</t>
        </is>
      </c>
      <c r="N22" s="30" t="inlineStr">
        <is>
          <t>HAVE (2026-07-03) — polarity!</t>
        </is>
      </c>
    </row>
    <row r="23" ht="15" customHeight="1" s="21">
      <c r="A23" s="28" t="n">
        <v>18</v>
      </c>
      <c r="B23" s="29" t="inlineStr">
        <is>
          <t>Ignition clamp (NEW)</t>
        </is>
      </c>
      <c r="C23" s="30" t="inlineStr">
        <is>
          <t>Schottky BAT54 / 1N5819 (D5)</t>
        </is>
      </c>
      <c r="D23" s="30" t="inlineStr">
        <is>
          <t>BAT54 or 1N5819</t>
        </is>
      </c>
      <c r="E23" s="28" t="inlineStr">
        <is>
          <t>diode</t>
        </is>
      </c>
      <c r="F23" s="28" t="inlineStr">
        <is>
          <t>local</t>
        </is>
      </c>
      <c r="G23" s="28" t="n">
        <v>1</v>
      </c>
      <c r="H23" s="28" t="n">
        <v>3</v>
      </c>
      <c r="I23" s="28" t="n">
        <v>2</v>
      </c>
      <c r="J23" s="28">
        <f>G23*H23+I23</f>
        <v/>
      </c>
      <c r="K23" s="31" t="n">
        <v>3</v>
      </c>
      <c r="L23" s="31">
        <f>J23*K23</f>
        <v/>
      </c>
      <c r="M23" s="30" t="inlineStr">
        <is>
          <t>clamp PA5 &lt;=3V3</t>
        </is>
      </c>
      <c r="N23" s="30" t="inlineStr">
        <is>
          <t>Rig 100R + C9 from assortment</t>
        </is>
      </c>
    </row>
    <row r="24" ht="15" customHeight="1" s="21">
      <c r="A24" s="28" t="n">
        <v>19</v>
      </c>
      <c r="B24" s="29" t="inlineStr">
        <is>
          <t>Fan + driver</t>
        </is>
      </c>
      <c r="C24" s="30" t="inlineStr">
        <is>
          <t>5V fan 40-60mm 2-wire</t>
        </is>
      </c>
      <c r="D24" s="30" t="inlineStr">
        <is>
          <t>2-wire (no tach)</t>
        </is>
      </c>
      <c r="E24" s="28" t="inlineStr">
        <is>
          <t>fan</t>
        </is>
      </c>
      <c r="F24" s="28" t="inlineStr">
        <is>
          <t>have(x1)/local</t>
        </is>
      </c>
      <c r="G24" s="28" t="n">
        <v>1</v>
      </c>
      <c r="H24" s="28" t="n">
        <v>3</v>
      </c>
      <c r="I24" s="28" t="n">
        <v>1</v>
      </c>
      <c r="J24" s="28">
        <f>G24*H24+I24</f>
        <v/>
      </c>
      <c r="K24" s="31" t="n">
        <v>60</v>
      </c>
      <c r="L24" s="31">
        <f>J24*K24</f>
        <v/>
      </c>
      <c r="M24" s="30" t="inlineStr">
        <is>
          <t>PA6 PWM (open-loop)</t>
        </is>
      </c>
      <c r="N24" s="30" t="inlineStr">
        <is>
          <t>2-wire CONFIRMED in hand (x1); NO tach -&gt; fan-fault from temp; PB10 DNP</t>
        </is>
      </c>
    </row>
    <row r="25" ht="15" customHeight="1" s="21">
      <c r="A25" s="28" t="n">
        <v>20</v>
      </c>
      <c r="B25" s="28" t="inlineStr">
        <is>
          <t>Fan + driver</t>
        </is>
      </c>
      <c r="C25" s="30" t="inlineStr">
        <is>
          <t>IRLZ44N logic-level N-FET</t>
        </is>
      </c>
      <c r="D25" s="30" t="inlineStr">
        <is>
          <t>TO-220</t>
        </is>
      </c>
      <c r="E25" s="28" t="inlineStr">
        <is>
          <t>FET</t>
        </is>
      </c>
      <c r="F25" s="28" t="inlineStr">
        <is>
          <t>local</t>
        </is>
      </c>
      <c r="G25" s="28" t="n">
        <v>1</v>
      </c>
      <c r="H25" s="28" t="n">
        <v>3</v>
      </c>
      <c r="I25" s="28" t="n">
        <v>1</v>
      </c>
      <c r="J25" s="28">
        <f>G25*H25+I25</f>
        <v/>
      </c>
      <c r="K25" s="31" t="n">
        <v>25</v>
      </c>
      <c r="L25" s="31">
        <f>J25*K25</f>
        <v/>
      </c>
      <c r="M25" s="30" t="inlineStr">
        <is>
          <t>fan low-side PWM</t>
        </is>
      </c>
      <c r="N25" s="30" t="inlineStr">
        <is>
          <t>MUST be logic-level (not IRFZ44)</t>
        </is>
      </c>
    </row>
    <row r="26" ht="15" customHeight="1" s="21">
      <c r="A26" s="28" t="n">
        <v>21</v>
      </c>
      <c r="B26" s="28" t="inlineStr">
        <is>
          <t>Fan + driver</t>
        </is>
      </c>
      <c r="C26" s="30" t="inlineStr">
        <is>
          <t>Schottky 1N5819 (flyback)</t>
        </is>
      </c>
      <c r="D26" s="30" t="inlineStr">
        <is>
          <t>1N5819</t>
        </is>
      </c>
      <c r="E26" s="28" t="inlineStr">
        <is>
          <t>diode</t>
        </is>
      </c>
      <c r="F26" s="28" t="inlineStr">
        <is>
          <t>local</t>
        </is>
      </c>
      <c r="G26" s="28" t="n">
        <v>1</v>
      </c>
      <c r="H26" s="28" t="n">
        <v>3</v>
      </c>
      <c r="I26" s="28" t="n">
        <v>2</v>
      </c>
      <c r="J26" s="28">
        <f>G26*H26+I26</f>
        <v/>
      </c>
      <c r="K26" s="31" t="n">
        <v>5</v>
      </c>
      <c r="L26" s="31">
        <f>J26*K26</f>
        <v/>
      </c>
      <c r="M26" s="30" t="inlineStr">
        <is>
          <t>fan flyback</t>
        </is>
      </c>
      <c r="N26" s="30" t="inlineStr">
        <is>
          <t>1N4007 ok in a pinch</t>
        </is>
      </c>
    </row>
    <row r="27" ht="15" customHeight="1" s="21">
      <c r="A27" s="28" t="n">
        <v>22</v>
      </c>
      <c r="B27" s="29" t="inlineStr">
        <is>
          <t>Fan 5V</t>
        </is>
      </c>
      <c r="C27" s="30" t="inlineStr">
        <is>
          <t>MP1584 / LM2596 buck</t>
        </is>
      </c>
      <c r="D27" s="30" t="inlineStr">
        <is>
          <t>adj. buck module</t>
        </is>
      </c>
      <c r="E27" s="28" t="inlineStr">
        <is>
          <t>module</t>
        </is>
      </c>
      <c r="F27" s="28" t="inlineStr">
        <is>
          <t>Amazon/Ali</t>
        </is>
      </c>
      <c r="G27" s="28" t="n">
        <v>1</v>
      </c>
      <c r="H27" s="28" t="n">
        <v>3</v>
      </c>
      <c r="I27" s="28" t="n">
        <v>1</v>
      </c>
      <c r="J27" s="28">
        <f>G27*H27+I27</f>
        <v/>
      </c>
      <c r="K27" s="31" t="n">
        <v>35</v>
      </c>
      <c r="L27" s="31">
        <f>J27*K27</f>
        <v/>
      </c>
      <c r="M27" s="30" t="inlineStr">
        <is>
          <t>dedicated 5V_FAN rail</t>
        </is>
      </c>
      <c r="N27" s="30" t="inlineStr">
        <is>
          <t>set ~5.0V; keep off stack rail</t>
        </is>
      </c>
    </row>
    <row r="28" ht="23.25" customHeight="1" s="21">
      <c r="A28" s="28" t="n">
        <v>23</v>
      </c>
      <c r="B28" s="29" t="inlineStr">
        <is>
          <t>Temperature</t>
        </is>
      </c>
      <c r="C28" s="30" t="inlineStr">
        <is>
          <t>AHT10 I2C breakout (T + RH)</t>
        </is>
      </c>
      <c r="D28" s="30" t="inlineStr">
        <is>
          <t>AHT10 (GY-AHT10)</t>
        </is>
      </c>
      <c r="E28" s="28" t="inlineStr">
        <is>
          <t>module</t>
        </is>
      </c>
      <c r="F28" s="28" t="inlineStr">
        <is>
          <t>have</t>
        </is>
      </c>
      <c r="G28" s="28" t="n">
        <v>1</v>
      </c>
      <c r="H28" s="28" t="n">
        <v>3</v>
      </c>
      <c r="I28" s="28" t="n">
        <v>0</v>
      </c>
      <c r="J28" s="28">
        <f>G28*H28+I28</f>
        <v/>
      </c>
      <c r="K28" s="31" t="n">
        <v>35</v>
      </c>
      <c r="L28" s="31">
        <f>J28*K28</f>
        <v/>
      </c>
      <c r="M28" s="30" t="inlineStr">
        <is>
          <t>air temp+RH, addr 0x38 (fixed) — ALONE on I2C1</t>
        </is>
      </c>
      <c r="N28" s="30" t="inlineStr">
        <is>
          <t>HAVE — replaces SHT40 on proto (long lead); SHT40/TMP102 stay PCB-only; firmware 0x44-&gt;0x38; VCC=3V3 ONLY</t>
        </is>
      </c>
    </row>
    <row r="29" ht="15" customHeight="1" s="21">
      <c r="A29" s="28" t="n">
        <v>24</v>
      </c>
      <c r="B29" s="28" t="inlineStr">
        <is>
          <t>Temperature</t>
        </is>
      </c>
      <c r="C29" s="30" t="inlineStr">
        <is>
          <t>TMP102 I2C breakout</t>
        </is>
      </c>
      <c r="D29" s="30" t="inlineStr">
        <is>
          <t>Adafruit/SparkFun</t>
        </is>
      </c>
      <c r="E29" s="28" t="inlineStr">
        <is>
          <t>module</t>
        </is>
      </c>
      <c r="F29" s="28" t="inlineStr">
        <is>
          <t>Adafruit/Ali</t>
        </is>
      </c>
      <c r="G29" s="28" t="n">
        <v>0</v>
      </c>
      <c r="H29" s="28" t="n">
        <v>3</v>
      </c>
      <c r="I29" s="28" t="n">
        <v>0</v>
      </c>
      <c r="J29" s="28">
        <f>G29*H29+I29</f>
        <v/>
      </c>
      <c r="K29" s="31" t="n">
        <v>90</v>
      </c>
      <c r="L29" s="31">
        <f>J29*K29</f>
        <v/>
      </c>
      <c r="M29" s="30" t="inlineStr">
        <is>
          <t>cell/modem probe 0x48</t>
        </is>
      </c>
      <c r="N29" s="30" t="inlineStr">
        <is>
          <t>PCB-only — do NOT buy for proto (suite = AHT10 + LM35 + NTC-&gt;PB1)</t>
        </is>
      </c>
    </row>
    <row r="30" ht="15" customHeight="1" s="21">
      <c r="A30" s="28" t="n">
        <v>25</v>
      </c>
      <c r="B30" s="28" t="inlineStr">
        <is>
          <t>Temperature</t>
        </is>
      </c>
      <c r="C30" s="30" t="inlineStr">
        <is>
          <t>LM35 (TO-92) — analog temp #2</t>
        </is>
      </c>
      <c r="D30" s="30" t="inlineStr">
        <is>
          <t>LM35DZ</t>
        </is>
      </c>
      <c r="E30" s="28" t="inlineStr">
        <is>
          <t>sensor</t>
        </is>
      </c>
      <c r="F30" s="28" t="inlineStr">
        <is>
          <t>have</t>
        </is>
      </c>
      <c r="G30" s="28" t="n">
        <v>1</v>
      </c>
      <c r="H30" s="28" t="n">
        <v>3</v>
      </c>
      <c r="I30" s="28" t="n">
        <v>1</v>
      </c>
      <c r="J30" s="28">
        <f>G30*H30+I30</f>
        <v/>
      </c>
      <c r="K30" s="31" t="n">
        <v>35</v>
      </c>
      <c r="L30" s="31">
        <f>J30*K30</f>
        <v/>
      </c>
      <c r="M30" s="30" t="inlineStr">
        <is>
          <t>PA7 (ADC1_IN7), 10 mV/C; air/board near TP4056/MT3608</t>
        </is>
      </c>
      <c r="N30" s="30" t="inlineStr">
        <is>
          <t>HAVE — powered from 5 V (needs &gt;=4 V); part of triple-temp suite; feeds CHRG_RUN logic</t>
        </is>
      </c>
    </row>
    <row r="31" ht="15" customHeight="1" s="21">
      <c r="A31" s="28" t="n">
        <v>26</v>
      </c>
      <c r="B31" s="29" t="inlineStr">
        <is>
          <t>Status + Gauge (NEW)</t>
        </is>
      </c>
      <c r="C31" s="30" t="inlineStr">
        <is>
          <t>LED 3/5mm</t>
        </is>
      </c>
      <c r="D31" s="30" t="inlineStr">
        <is>
          <t>any color</t>
        </is>
      </c>
      <c r="E31" s="28" t="inlineStr">
        <is>
          <t>LED</t>
        </is>
      </c>
      <c r="F31" s="28" t="inlineStr">
        <is>
          <t>local</t>
        </is>
      </c>
      <c r="G31" s="28" t="n">
        <v>5</v>
      </c>
      <c r="H31" s="28" t="n">
        <v>3</v>
      </c>
      <c r="I31" s="28" t="n">
        <v>5</v>
      </c>
      <c r="J31" s="28">
        <f>G31*H31+I31</f>
        <v/>
      </c>
      <c r="K31" s="31" t="n">
        <v>2</v>
      </c>
      <c r="L31" s="31">
        <f>J31*K31</f>
        <v/>
      </c>
      <c r="M31" s="30" t="inlineStr">
        <is>
          <t>PB0 status + PB12-15 gauge</t>
        </is>
      </c>
      <c r="N31" s="30" t="inlineStr">
        <is>
          <t>4-seg gauge + 1 status / board</t>
        </is>
      </c>
    </row>
    <row r="32" ht="15" customHeight="1" s="21">
      <c r="A32" s="28" t="n">
        <v>27</v>
      </c>
      <c r="B32" s="29" t="inlineStr">
        <is>
          <t>Reset (NEW)</t>
        </is>
      </c>
      <c r="C32" s="30" t="inlineStr">
        <is>
          <t>Tactile push button</t>
        </is>
      </c>
      <c r="D32" s="30" t="inlineStr">
        <is>
          <t>6mm THT</t>
        </is>
      </c>
      <c r="E32" s="28" t="inlineStr">
        <is>
          <t>switch</t>
        </is>
      </c>
      <c r="F32" s="28" t="inlineStr">
        <is>
          <t>have</t>
        </is>
      </c>
      <c r="G32" s="28" t="n">
        <v>2</v>
      </c>
      <c r="H32" s="28" t="n">
        <v>3</v>
      </c>
      <c r="I32" s="28" t="n">
        <v>2</v>
      </c>
      <c r="J32" s="28">
        <f>G32*H32+I32</f>
        <v/>
      </c>
      <c r="K32" s="31" t="n">
        <v>3</v>
      </c>
      <c r="L32" s="31">
        <f>J32*K32</f>
        <v/>
      </c>
      <c r="M32" s="30" t="inlineStr">
        <is>
          <t>NRST: on-board + external</t>
        </is>
      </c>
      <c r="N32" s="30" t="inlineStr">
        <is>
          <t>HAVE — NRST on-board + external; no longer optional</t>
        </is>
      </c>
    </row>
    <row r="33" ht="15" customHeight="1" s="21">
      <c r="A33" s="28" t="n">
        <v>28</v>
      </c>
      <c r="B33" s="29" t="inlineStr">
        <is>
          <t>Cutoff (NEW)</t>
        </is>
      </c>
      <c r="C33" s="30" t="inlineStr">
        <is>
          <t>Toggle / rocker switch 2A</t>
        </is>
      </c>
      <c r="D33" s="30" t="inlineStr">
        <is>
          <t>SPST panel</t>
        </is>
      </c>
      <c r="E33" s="28" t="inlineStr">
        <is>
          <t>switch</t>
        </is>
      </c>
      <c r="F33" s="28" t="inlineStr">
        <is>
          <t>have</t>
        </is>
      </c>
      <c r="G33" s="28" t="n">
        <v>1</v>
      </c>
      <c r="H33" s="28" t="n">
        <v>3</v>
      </c>
      <c r="I33" s="28" t="n">
        <v>1</v>
      </c>
      <c r="J33" s="28">
        <f>G33*H33+I33</f>
        <v/>
      </c>
      <c r="K33" s="31" t="n">
        <v>25</v>
      </c>
      <c r="L33" s="31">
        <f>J33*K33</f>
        <v/>
      </c>
      <c r="M33" s="30" t="inlineStr">
        <is>
          <t>cut ALL power (SYS_5V)</t>
        </is>
      </c>
      <c r="N33" s="30" t="inlineStr">
        <is>
          <t>HAVE — wired: nodo SYS -&gt; switch -&gt; MAIN5V (kills vehicle AND battery; = PCB Block E/P11)</t>
        </is>
      </c>
    </row>
    <row r="34" ht="15" customHeight="1" s="21">
      <c r="A34" s="28" t="n">
        <v>29</v>
      </c>
      <c r="B34" s="29" t="inlineStr">
        <is>
          <t>Battery backup (NEW)</t>
        </is>
      </c>
      <c r="C34" s="30" t="inlineStr">
        <is>
          <t>18650 1S4P holder</t>
        </is>
      </c>
      <c r="D34" s="30" t="inlineStr">
        <is>
          <t>4x parallel holder</t>
        </is>
      </c>
      <c r="E34" s="28" t="inlineStr">
        <is>
          <t>holder</t>
        </is>
      </c>
      <c r="F34" s="28" t="inlineStr">
        <is>
          <t>Amazon/Ali</t>
        </is>
      </c>
      <c r="G34" s="28" t="n">
        <v>1</v>
      </c>
      <c r="H34" s="28" t="n">
        <v>3</v>
      </c>
      <c r="I34" s="28" t="n">
        <v>0</v>
      </c>
      <c r="J34" s="28">
        <f>G34*H34+I34</f>
        <v/>
      </c>
      <c r="K34" s="31" t="n">
        <v>40</v>
      </c>
      <c r="L34" s="31">
        <f>J34*K34</f>
        <v/>
      </c>
      <c r="M34" s="30" t="inlineStr">
        <is>
          <t>the backup pack</t>
        </is>
      </c>
      <c r="N34" s="30" t="inlineStr">
        <is>
          <t>you have the Hyvel 1S4P pack</t>
        </is>
      </c>
    </row>
    <row r="35" ht="15" customHeight="1" s="21">
      <c r="A35" s="32" t="n">
        <v>30</v>
      </c>
      <c r="B35" s="32" t="inlineStr">
        <is>
          <t>Battery backup (NEW)</t>
        </is>
      </c>
      <c r="C35" s="34" t="inlineStr">
        <is>
          <t>18650 cell</t>
        </is>
      </c>
      <c r="D35" s="34" t="inlineStr">
        <is>
          <t>3.6V 2.5-3.5Ah</t>
        </is>
      </c>
      <c r="E35" s="32" t="inlineStr">
        <is>
          <t>cell</t>
        </is>
      </c>
      <c r="F35" s="32" t="inlineStr">
        <is>
          <t>have/local</t>
        </is>
      </c>
      <c r="G35" s="32" t="n">
        <v>4</v>
      </c>
      <c r="H35" s="32" t="n">
        <v>1</v>
      </c>
      <c r="I35" s="32" t="n">
        <v>0</v>
      </c>
      <c r="J35" s="32">
        <f>G35*H35+I35</f>
        <v/>
      </c>
      <c r="K35" s="35" t="n">
        <v>60</v>
      </c>
      <c r="L35" s="35">
        <f>J35*K35</f>
        <v/>
      </c>
      <c r="M35" s="34" t="inlineStr">
        <is>
          <t>1S4P capacity</t>
        </is>
      </c>
      <c r="N35" s="34" t="inlineStr">
        <is>
          <t>reuse your pack for board #1</t>
        </is>
      </c>
    </row>
    <row r="36" ht="15" customHeight="1" s="21">
      <c r="A36" s="28" t="n">
        <v>31</v>
      </c>
      <c r="B36" s="28" t="inlineStr">
        <is>
          <t>Battery backup (NEW)</t>
        </is>
      </c>
      <c r="C36" s="30" t="inlineStr">
        <is>
          <t>TP4056 charger (w/ protection)</t>
        </is>
      </c>
      <c r="D36" s="30" t="inlineStr">
        <is>
          <t>TP4056 module</t>
        </is>
      </c>
      <c r="E36" s="28" t="inlineStr">
        <is>
          <t>module</t>
        </is>
      </c>
      <c r="F36" s="28" t="inlineStr">
        <is>
          <t>Amazon/Ali</t>
        </is>
      </c>
      <c r="G36" s="28" t="n">
        <v>1</v>
      </c>
      <c r="H36" s="28" t="n">
        <v>3</v>
      </c>
      <c r="I36" s="28" t="n">
        <v>1</v>
      </c>
      <c r="J36" s="28">
        <f>G36*H36+I36</f>
        <v/>
      </c>
      <c r="K36" s="31" t="n">
        <v>15</v>
      </c>
      <c r="L36" s="31">
        <f>J36*K36</f>
        <v/>
      </c>
      <c r="M36" s="30" t="inlineStr">
        <is>
          <t>1S charge — proto stand-in</t>
        </is>
      </c>
      <c r="N36" s="30" t="inlineStr">
        <is>
          <t>LTC4040 replaces it on the PCB</t>
        </is>
      </c>
    </row>
    <row r="37" ht="15" customHeight="1" s="21">
      <c r="A37" s="28" t="n">
        <v>32</v>
      </c>
      <c r="B37" s="28" t="inlineStr">
        <is>
          <t>Battery backup (NEW)</t>
        </is>
      </c>
      <c r="C37" s="30" t="inlineStr">
        <is>
          <t>MT3608 boost module</t>
        </is>
      </c>
      <c r="D37" s="30" t="inlineStr">
        <is>
          <t>MT3608</t>
        </is>
      </c>
      <c r="E37" s="28" t="inlineStr">
        <is>
          <t>module</t>
        </is>
      </c>
      <c r="F37" s="28" t="inlineStr">
        <is>
          <t>Amazon/Ali</t>
        </is>
      </c>
      <c r="G37" s="28" t="n">
        <v>1</v>
      </c>
      <c r="H37" s="28" t="n">
        <v>3</v>
      </c>
      <c r="I37" s="28" t="n">
        <v>1</v>
      </c>
      <c r="J37" s="28">
        <f>G37*H37+I37</f>
        <v/>
      </c>
      <c r="K37" s="31" t="n">
        <v>15</v>
      </c>
      <c r="L37" s="31">
        <f>J37*K37</f>
        <v/>
      </c>
      <c r="M37" s="30" t="inlineStr">
        <is>
          <t>cell-&gt;5V backup</t>
        </is>
      </c>
      <c r="N37" s="30" t="inlineStr">
        <is>
          <t>set output to 5.0V</t>
        </is>
      </c>
    </row>
    <row r="38" ht="15" customHeight="1" s="21">
      <c r="A38" s="28" t="n">
        <v>33</v>
      </c>
      <c r="B38" s="28" t="inlineStr">
        <is>
          <t>Battery backup (NEW)</t>
        </is>
      </c>
      <c r="C38" s="30" t="inlineStr">
        <is>
          <t>Schottky 1N5819 (OR-ing)</t>
        </is>
      </c>
      <c r="D38" s="30" t="inlineStr">
        <is>
          <t>1N5819</t>
        </is>
      </c>
      <c r="E38" s="28" t="inlineStr">
        <is>
          <t>diode</t>
        </is>
      </c>
      <c r="F38" s="28" t="inlineStr">
        <is>
          <t>local</t>
        </is>
      </c>
      <c r="G38" s="28" t="n">
        <v>2</v>
      </c>
      <c r="H38" s="28" t="n">
        <v>3</v>
      </c>
      <c r="I38" s="28" t="n">
        <v>2</v>
      </c>
      <c r="J38" s="28">
        <f>G38*H38+I38</f>
        <v/>
      </c>
      <c r="K38" s="31" t="n">
        <v>5</v>
      </c>
      <c r="L38" s="31">
        <f>J38*K38</f>
        <v/>
      </c>
      <c r="M38" s="30" t="inlineStr">
        <is>
          <t>OR vehicle-5V &amp; batt-5V</t>
        </is>
      </c>
      <c r="N38" s="30" t="inlineStr">
        <is>
          <t>firmware sees power-loss -&gt; backup</t>
        </is>
      </c>
    </row>
    <row r="39" ht="23.25" customHeight="1" s="21">
      <c r="A39" s="28" t="n">
        <v>34</v>
      </c>
      <c r="B39" s="28" t="inlineStr">
        <is>
          <t>Battery backup (NEW)</t>
        </is>
      </c>
      <c r="C39" s="30" t="inlineStr">
        <is>
          <t>NTC thermistor 10k</t>
        </is>
      </c>
      <c r="D39" s="30" t="inlineStr">
        <is>
          <t>10k B3950</t>
        </is>
      </c>
      <c r="E39" s="28" t="inlineStr">
        <is>
          <t>NTC</t>
        </is>
      </c>
      <c r="F39" s="28" t="inlineStr">
        <is>
          <t>have(&gt;=1)/local</t>
        </is>
      </c>
      <c r="G39" s="28" t="n">
        <v>1</v>
      </c>
      <c r="H39" s="28" t="n">
        <v>3</v>
      </c>
      <c r="I39" s="28" t="n">
        <v>2</v>
      </c>
      <c r="J39" s="28">
        <f>G39*H39+I39</f>
        <v/>
      </c>
      <c r="K39" s="31" t="n">
        <v>10</v>
      </c>
      <c r="L39" s="31">
        <f>J39*K39</f>
        <v/>
      </c>
      <c r="M39" s="30" t="inlineStr">
        <is>
          <t>cell temp / charge-qualify</t>
        </is>
      </c>
      <c r="N39" s="30" t="inlineStr">
        <is>
          <t>&gt;=1 in hand; PB1 divider (hot spot). Charger-TEMP NTC UNUSED on proto (TP4056 module has no TEMP pin -&gt; PA8 CHRG_RUN cutoff instead)</t>
        </is>
      </c>
    </row>
    <row r="40" ht="15" customHeight="1" s="21">
      <c r="A40" s="32" t="n">
        <v>35</v>
      </c>
      <c r="B40" s="33" t="inlineStr">
        <is>
          <t>GNSS + 4G (reuse x1)</t>
        </is>
      </c>
      <c r="C40" s="34" t="inlineStr">
        <is>
          <t>simpleRTK2B Pro (ZED-F9P)</t>
        </is>
      </c>
      <c r="D40" s="34" t="inlineStr">
        <is>
          <t>AS-RTK2B-PROF9P</t>
        </is>
      </c>
      <c r="E40" s="32" t="inlineStr">
        <is>
          <t>module</t>
        </is>
      </c>
      <c r="F40" s="32" t="inlineStr">
        <is>
          <t>have</t>
        </is>
      </c>
      <c r="G40" s="32" t="n">
        <v>1</v>
      </c>
      <c r="H40" s="32" t="n">
        <v>1</v>
      </c>
      <c r="I40" s="32" t="n">
        <v>0</v>
      </c>
      <c r="J40" s="32">
        <f>G40*H40+I40</f>
        <v/>
      </c>
      <c r="K40" s="35" t="n">
        <v>0</v>
      </c>
      <c r="L40" s="35">
        <f>J40*K40</f>
        <v/>
      </c>
      <c r="M40" s="34" t="inlineStr">
        <is>
          <t>full NMEA/RTK chain</t>
        </is>
      </c>
      <c r="N40" s="34" t="inlineStr">
        <is>
          <t>ONE set shared by all 3 boards</t>
        </is>
      </c>
    </row>
    <row r="41" ht="15" customHeight="1" s="21">
      <c r="A41" s="32" t="n">
        <v>36</v>
      </c>
      <c r="B41" s="32" t="inlineStr">
        <is>
          <t>GNSS + 4G (reuse x1)</t>
        </is>
      </c>
      <c r="C41" s="34" t="inlineStr">
        <is>
          <t>4G NTRIP Master (XBee LTE)</t>
        </is>
      </c>
      <c r="D41" s="34" t="inlineStr">
        <is>
          <t>AS-XBEE-4G</t>
        </is>
      </c>
      <c r="E41" s="32" t="inlineStr">
        <is>
          <t>module</t>
        </is>
      </c>
      <c r="F41" s="32" t="inlineStr">
        <is>
          <t>have</t>
        </is>
      </c>
      <c r="G41" s="32" t="n">
        <v>1</v>
      </c>
      <c r="H41" s="32" t="n">
        <v>1</v>
      </c>
      <c r="I41" s="32" t="n">
        <v>0</v>
      </c>
      <c r="J41" s="32">
        <f>G41*H41+I41</f>
        <v/>
      </c>
      <c r="K41" s="35" t="n">
        <v>0</v>
      </c>
      <c r="L41" s="35">
        <f>J41*K41</f>
        <v/>
      </c>
      <c r="M41" s="34" t="inlineStr">
        <is>
          <t>NTRIP + $PUBX/$PHLG fwd</t>
        </is>
      </c>
      <c r="N41" s="34" t="inlineStr">
        <is>
          <t>ONE set shared</t>
        </is>
      </c>
    </row>
    <row r="42" ht="15" customHeight="1" s="21">
      <c r="A42" s="32" t="n">
        <v>37</v>
      </c>
      <c r="B42" s="32" t="inlineStr">
        <is>
          <t>GNSS + 4G (reuse x1)</t>
        </is>
      </c>
      <c r="C42" s="34" t="inlineStr">
        <is>
          <t>Antennas (GNSS + 2x LTE)</t>
        </is>
      </c>
      <c r="D42" s="34" t="inlineStr">
        <is>
          <t>u-blox + AR1582</t>
        </is>
      </c>
      <c r="E42" s="32" t="inlineStr">
        <is>
          <t>antenna</t>
        </is>
      </c>
      <c r="F42" s="32" t="inlineStr">
        <is>
          <t>have</t>
        </is>
      </c>
      <c r="G42" s="32" t="n">
        <v>1</v>
      </c>
      <c r="H42" s="32" t="n">
        <v>1</v>
      </c>
      <c r="I42" s="32" t="n">
        <v>0</v>
      </c>
      <c r="J42" s="32">
        <f>G42*H42+I42</f>
        <v/>
      </c>
      <c r="K42" s="35" t="n">
        <v>0</v>
      </c>
      <c r="L42" s="35">
        <f>J42*K42</f>
        <v/>
      </c>
      <c r="M42" s="34" t="inlineStr">
        <is>
          <t>RF for the chain test</t>
        </is>
      </c>
      <c r="N42" s="34" t="inlineStr">
        <is>
          <t>have</t>
        </is>
      </c>
    </row>
    <row r="43" ht="15" customHeight="1" s="21">
      <c r="A43" s="28" t="n">
        <v>38</v>
      </c>
      <c r="B43" s="28" t="inlineStr">
        <is>
          <t>Sense</t>
        </is>
      </c>
      <c r="C43" s="30" t="inlineStr">
        <is>
          <t>Electrolytic cap 10uF &gt;=16V</t>
        </is>
      </c>
      <c r="D43" s="30" t="inlineStr">
        <is>
          <t>10uF</t>
        </is>
      </c>
      <c r="E43" s="28" t="inlineStr">
        <is>
          <t>elec</t>
        </is>
      </c>
      <c r="F43" s="28" t="inlineStr">
        <is>
          <t>have</t>
        </is>
      </c>
      <c r="G43" s="28" t="n">
        <v>4</v>
      </c>
      <c r="H43" s="28" t="n">
        <v>3</v>
      </c>
      <c r="I43" s="28" t="n">
        <v>0</v>
      </c>
      <c r="J43" s="28">
        <f>G43*H43+I43</f>
        <v/>
      </c>
      <c r="K43" s="31" t="n">
        <v>3</v>
      </c>
      <c r="L43" s="31">
        <f>J43*K43</f>
        <v/>
      </c>
      <c r="M43" s="30" t="inlineStr">
        <is>
          <t>local decoupling on module outputs (DFR1015, LM2596, 3V3 @ AHT10)</t>
        </is>
      </c>
      <c r="N43" s="30" t="inlineStr">
        <is>
          <t>HAVE (2026-07-03) — optional but recommended; polarity!</t>
        </is>
      </c>
    </row>
    <row r="44">
      <c r="A44" s="36" t="n"/>
      <c r="B44" s="37" t="inlineStr">
        <is>
          <t>GRAND TOTAL (≈ MXN, all 3 boards)</t>
        </is>
      </c>
      <c r="C44" s="36" t="n"/>
      <c r="D44" s="36" t="n"/>
      <c r="E44" s="36" t="n"/>
      <c r="F44" s="36" t="n"/>
      <c r="G44" s="36" t="n"/>
      <c r="H44" s="36" t="n"/>
      <c r="I44" s="36" t="n"/>
      <c r="J44" s="36" t="n"/>
      <c r="K44" s="36" t="n"/>
      <c r="L44" s="38">
        <f>SUM(L6:L43)</f>
        <v/>
      </c>
      <c r="M44" s="39" t="inlineStr">
        <is>
          <t>Green rows = already have / share 1 across boards</t>
        </is>
      </c>
      <c r="N44" s="36" t="n"/>
    </row>
  </sheetData>
  <mergeCells count="2">
    <mergeCell ref="A2:N2"/>
    <mergeCell ref="A1:N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2026-06-24T21:02:40Z</dcterms:created>
  <dcterms:modified xmlns:dcterms="http://purl.org/dc/terms/" xmlns:xsi="http://www.w3.org/2001/XMLSchema-instance" xsi:type="dcterms:W3CDTF">2026-07-03T20:54:10Z</dcterms:modified>
  <cp:revision>0</cp:revision>
</cp:coreProperties>
</file>