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CB v3 (Production)" sheetId="1" state="visible" r:id="rId3"/>
    <sheet name="Prototype (Bench)" sheetId="2" state="visible" r:id="rId4"/>
    <sheet name="Notes &amp; Sourc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<sst xmlns="http://schemas.openxmlformats.org/spreadsheetml/2006/main" count="446" uniqueCount="307">
  <si>
    <t xml:space="preserve">Project Drogheda - HBOX Watchdog Carrier PCB v3.0 - Production BOM (per board)</t>
  </si>
  <si>
    <t xml:space="preserve">Watchdog + smart-fan thermal carrier. Blackpill on headers. Mean Well SD-15B-05 + battery external. Indicative MXN, qty-1; verify LCSC stock at order. JLC: Basic = no setup fee / Ext = Extended.</t>
  </si>
  <si>
    <t xml:space="preserve">Ref Des</t>
  </si>
  <si>
    <t xml:space="preserve">Qty</t>
  </si>
  <si>
    <t xml:space="preserve">Component / Function</t>
  </si>
  <si>
    <t xml:space="preserve">Value / MPN</t>
  </si>
  <si>
    <t xml:space="preserve">Package</t>
  </si>
  <si>
    <t xml:space="preserve">LCSC #</t>
  </si>
  <si>
    <t xml:space="preserve">JLC</t>
  </si>
  <si>
    <t xml:space="preserve">Unit MXN</t>
  </si>
  <si>
    <t xml:space="preserve">Line MXN</t>
  </si>
  <si>
    <t xml:space="preserve">Notes</t>
  </si>
  <si>
    <t xml:space="preserve">MCU module (reuse v2.1 firmware - no bring-up)</t>
  </si>
  <si>
    <t xml:space="preserve">U-MCU</t>
  </si>
  <si>
    <t xml:space="preserve">STM32F411 'Blackpill' on 2x20 socket</t>
  </si>
  <si>
    <t xml:space="preserve">WeAct/DFRobot F411CE</t>
  </si>
  <si>
    <t xml:space="preserve">module</t>
  </si>
  <si>
    <t xml:space="preserve">-</t>
  </si>
  <si>
    <t xml:space="preserve">have</t>
  </si>
  <si>
    <t xml:space="preserve">You already own one. Seats on 2x20 female headers.</t>
  </si>
  <si>
    <t xml:space="preserve">Power input &amp; rails</t>
  </si>
  <si>
    <t xml:space="preserve">Q10</t>
  </si>
  <si>
    <t xml:space="preserve">Reverse-pol P-MOSFET (24V) -40V/±20V</t>
  </si>
  <si>
    <t xml:space="preserve">IRFR5305</t>
  </si>
  <si>
    <t xml:space="preserve">DPAK</t>
  </si>
  <si>
    <t xml:space="preserve">verify</t>
  </si>
  <si>
    <t xml:space="preserve">Ext</t>
  </si>
  <si>
    <t xml:space="preserve">24V-rated (AO3401A/SI2305 are NOT - Finding 1).</t>
  </si>
  <si>
    <t xml:space="preserve">DzG</t>
  </si>
  <si>
    <t xml:space="preserve">Q10 gate-source Zener clamp</t>
  </si>
  <si>
    <t xml:space="preserve">BZX84C15 (15V)</t>
  </si>
  <si>
    <t xml:space="preserve">SOT-23</t>
  </si>
  <si>
    <t xml:space="preserve">Clamps Q10 Vgs to ~-15V.</t>
  </si>
  <si>
    <t xml:space="preserve">Rrp</t>
  </si>
  <si>
    <t xml:space="preserve">Q10 gate pull-down</t>
  </si>
  <si>
    <t xml:space="preserve">10k</t>
  </si>
  <si>
    <t xml:space="preserve">0603</t>
  </si>
  <si>
    <t xml:space="preserve">C25804</t>
  </si>
  <si>
    <t xml:space="preserve">Basic</t>
  </si>
  <si>
    <t xml:space="preserve">Gate -&gt; GND.</t>
  </si>
  <si>
    <t xml:space="preserve">D10</t>
  </si>
  <si>
    <t xml:space="preserve">TVS, 24V rail</t>
  </si>
  <si>
    <t xml:space="preserve">SMBJ33A (33V)</t>
  </si>
  <si>
    <t xml:space="preserve">DO-214AA</t>
  </si>
  <si>
    <t xml:space="preserve">Modest TVS; cabinet SPD does the heavy lifting.</t>
  </si>
  <si>
    <t xml:space="preserve">C10</t>
  </si>
  <si>
    <t xml:space="preserve">Bulk cap, 24V in</t>
  </si>
  <si>
    <t xml:space="preserve">100uF / 50V</t>
  </si>
  <si>
    <t xml:space="preserve">elec</t>
  </si>
  <si>
    <t xml:space="preserve">Input reservoir.</t>
  </si>
  <si>
    <t xml:space="preserve">C11</t>
  </si>
  <si>
    <t xml:space="preserve">Decoupling 24V</t>
  </si>
  <si>
    <t xml:space="preserve">100nF / 50V</t>
  </si>
  <si>
    <t xml:space="preserve">C1622</t>
  </si>
  <si>
    <t xml:space="preserve">U2</t>
  </si>
  <si>
    <t xml:space="preserve">Buck - FAN 5V rail (24-&gt;5V)</t>
  </si>
  <si>
    <t xml:space="preserve">MP1584EN</t>
  </si>
  <si>
    <t xml:space="preserve">SOIC-8-EP</t>
  </si>
  <si>
    <t xml:space="preserve">C107226</t>
  </si>
  <si>
    <t xml:space="preserve">Dedicated fan rail (caveat 0a): keeps fans off the stack 5V.</t>
  </si>
  <si>
    <t xml:space="preserve">L2</t>
  </si>
  <si>
    <t xml:space="preserve">Inductor, fan buck</t>
  </si>
  <si>
    <t xml:space="preserve">10uH &gt;=1A</t>
  </si>
  <si>
    <t xml:space="preserve">SMD 4x4</t>
  </si>
  <si>
    <t xml:space="preserve">Per MP1584 datasheet.</t>
  </si>
  <si>
    <t xml:space="preserve">C22</t>
  </si>
  <si>
    <t xml:space="preserve">Buck input cap</t>
  </si>
  <si>
    <t xml:space="preserve">22uF / 50V</t>
  </si>
  <si>
    <t xml:space="preserve">1210</t>
  </si>
  <si>
    <t xml:space="preserve">C23</t>
  </si>
  <si>
    <t xml:space="preserve">Buck output cap</t>
  </si>
  <si>
    <t xml:space="preserve">22uF / 16V</t>
  </si>
  <si>
    <t xml:space="preserve">0805</t>
  </si>
  <si>
    <t xml:space="preserve">C45783</t>
  </si>
  <si>
    <t xml:space="preserve">Dbk</t>
  </si>
  <si>
    <t xml:space="preserve">Buck freewheel Schottky</t>
  </si>
  <si>
    <t xml:space="preserve">SS34</t>
  </si>
  <si>
    <t xml:space="preserve">DO-214AC</t>
  </si>
  <si>
    <t xml:space="preserve">C8678</t>
  </si>
  <si>
    <t xml:space="preserve">If not on the module.</t>
  </si>
  <si>
    <t xml:space="preserve">R20</t>
  </si>
  <si>
    <t xml:space="preserve">Buck FB top</t>
  </si>
  <si>
    <t xml:space="preserve">100k 1%</t>
  </si>
  <si>
    <t xml:space="preserve">C25803</t>
  </si>
  <si>
    <t xml:space="preserve">Vout=0.8*(1+R20/R21)~5.0V - verify.</t>
  </si>
  <si>
    <t xml:space="preserve">R21</t>
  </si>
  <si>
    <t xml:space="preserve">Buck FB bottom</t>
  </si>
  <si>
    <t xml:space="preserve">19.1k 1%</t>
  </si>
  <si>
    <t xml:space="preserve">Trim to datasheet FB=0.8V.</t>
  </si>
  <si>
    <t xml:space="preserve">JP1</t>
  </si>
  <si>
    <t xml:space="preserve">Solder jumper - fan rail select</t>
  </si>
  <si>
    <t xml:space="preserve">0R / open</t>
  </si>
  <si>
    <t xml:space="preserve">C21189</t>
  </si>
  <si>
    <t xml:space="preserve">OPEN=use U2 (rec). CLOSED=bridge to MAIN 5V.</t>
  </si>
  <si>
    <t xml:space="preserve">RTK-stack high-side load switch (PA1) - proven discrete, SMD</t>
  </si>
  <si>
    <t xml:space="preserve">Q1</t>
  </si>
  <si>
    <t xml:space="preserve">Load switch P-MOSFET (logic-level)</t>
  </si>
  <si>
    <t xml:space="preserve">AO3401A</t>
  </si>
  <si>
    <t xml:space="preserve">C15127</t>
  </si>
  <si>
    <t xml:space="preserve">Replaces IRF9540N (was NOT logic-level).</t>
  </si>
  <si>
    <t xml:space="preserve">Q5</t>
  </si>
  <si>
    <t xml:space="preserve">Gate-driver NPN</t>
  </si>
  <si>
    <t xml:space="preserve">MMBT3904</t>
  </si>
  <si>
    <t xml:space="preserve">C20526</t>
  </si>
  <si>
    <t xml:space="preserve">PA1 HIGH-&gt;ON; OFF at reset (fail-safe).</t>
  </si>
  <si>
    <t xml:space="preserve">R1</t>
  </si>
  <si>
    <t xml:space="preserve">PA1 base resistor</t>
  </si>
  <si>
    <t xml:space="preserve">1k</t>
  </si>
  <si>
    <t xml:space="preserve">C21190</t>
  </si>
  <si>
    <t xml:space="preserve">R2</t>
  </si>
  <si>
    <t xml:space="preserve">P-FET gate pull-up</t>
  </si>
  <si>
    <t xml:space="preserve">Defined OFF at boot.</t>
  </si>
  <si>
    <t xml:space="preserve">F1</t>
  </si>
  <si>
    <t xml:space="preserve">Resettable fuse (overcurrent)</t>
  </si>
  <si>
    <t xml:space="preserve">PPTC 3A hold</t>
  </si>
  <si>
    <t xml:space="preserve">1812</t>
  </si>
  <si>
    <t xml:space="preserve">Self-resets - never black-holes a healthy unit.</t>
  </si>
  <si>
    <t xml:space="preserve">C3</t>
  </si>
  <si>
    <t xml:space="preserve">Stack 5V bulk (modem burst)</t>
  </si>
  <si>
    <t xml:space="preserve">47uF / 16V</t>
  </si>
  <si>
    <t xml:space="preserve">1206</t>
  </si>
  <si>
    <t xml:space="preserve">LTE-burst reservoir on SW_5V.</t>
  </si>
  <si>
    <t xml:space="preserve">U1</t>
  </si>
  <si>
    <t xml:space="preserve">OPTIONAL eFuse upgrade (DNP)</t>
  </si>
  <si>
    <t xml:space="preserve">AP2553W6-7</t>
  </si>
  <si>
    <t xml:space="preserve">SOT-23-6</t>
  </si>
  <si>
    <t xml:space="preserve">Lay footprint; populate instead of Q1 trio if stocked.</t>
  </si>
  <si>
    <t xml:space="preserve">Fan driver x1 (low-side PWM + tach)</t>
  </si>
  <si>
    <t xml:space="preserve">Q2</t>
  </si>
  <si>
    <t xml:space="preserve">Fan low-side N-MOSFET</t>
  </si>
  <si>
    <t xml:space="preserve">AO3400A</t>
  </si>
  <si>
    <t xml:space="preserve">C347222</t>
  </si>
  <si>
    <t xml:space="preserve">PA6 25kHz PWM. 5.7A/30V margin.</t>
  </si>
  <si>
    <t xml:space="preserve">D2</t>
  </si>
  <si>
    <t xml:space="preserve">Fan flyback Schottky</t>
  </si>
  <si>
    <t xml:space="preserve">Across the fan (inductive).</t>
  </si>
  <si>
    <t xml:space="preserve">Rg1</t>
  </si>
  <si>
    <t xml:space="preserve">Gate series</t>
  </si>
  <si>
    <t xml:space="preserve">100R</t>
  </si>
  <si>
    <t xml:space="preserve">C22775</t>
  </si>
  <si>
    <t xml:space="preserve">Edge/EMI control.</t>
  </si>
  <si>
    <t xml:space="preserve">Rgs1</t>
  </si>
  <si>
    <t xml:space="preserve">Gate pull-down</t>
  </si>
  <si>
    <t xml:space="preserve">100k</t>
  </si>
  <si>
    <t xml:space="preserve">C25741</t>
  </si>
  <si>
    <t xml:space="preserve">Fan OFF until MCU drives (fail-safe).</t>
  </si>
  <si>
    <t xml:space="preserve">Rtp1</t>
  </si>
  <si>
    <t xml:space="preserve">Tach pull-up</t>
  </si>
  <si>
    <t xml:space="preserve">Open-collector tach -&gt; 3V3.</t>
  </si>
  <si>
    <t xml:space="preserve">Rts1</t>
  </si>
  <si>
    <t xml:space="preserve">Tach series</t>
  </si>
  <si>
    <t xml:space="preserve">Protects EXTI pin.</t>
  </si>
  <si>
    <t xml:space="preserve">Temperature + humidity (I2C1, PB6/PB7)</t>
  </si>
  <si>
    <t xml:space="preserve">U3</t>
  </si>
  <si>
    <t xml:space="preserve">Temp + Humidity sensor</t>
  </si>
  <si>
    <t xml:space="preserve">SHT40-AD1B-R2 (0x44)</t>
  </si>
  <si>
    <t xml:space="preserve">DFN-4</t>
  </si>
  <si>
    <t xml:space="preserve">C2909890</t>
  </si>
  <si>
    <t xml:space="preserve">Board ambient + RH (condensation flag).</t>
  </si>
  <si>
    <t xml:space="preserve">U4</t>
  </si>
  <si>
    <t xml:space="preserve">Temp sensor - battery probe</t>
  </si>
  <si>
    <t xml:space="preserve">TMP102AIDRLR (0x48)</t>
  </si>
  <si>
    <t xml:space="preserve">SOT-563</t>
  </si>
  <si>
    <t xml:space="preserve">C99269</t>
  </si>
  <si>
    <t xml:space="preserve">On P5 pigtail to 18650/modem hot spot.</t>
  </si>
  <si>
    <t xml:space="preserve">R30,R31</t>
  </si>
  <si>
    <t xml:space="preserve">I2C pull-ups</t>
  </si>
  <si>
    <t xml:space="preserve">4.7k</t>
  </si>
  <si>
    <t xml:space="preserve">C23162</t>
  </si>
  <si>
    <t xml:space="preserve">SCL/SDA to 3V3.</t>
  </si>
  <si>
    <t xml:space="preserve">Cdi</t>
  </si>
  <si>
    <t xml:space="preserve">Sensor decoupling</t>
  </si>
  <si>
    <t xml:space="preserve">100nF</t>
  </si>
  <si>
    <t xml:space="preserve">Sense conditioning (ADC) + status LED</t>
  </si>
  <si>
    <t xml:space="preserve">R5,R6</t>
  </si>
  <si>
    <t xml:space="preserve">Battery divider /2 (PA0)</t>
  </si>
  <si>
    <t xml:space="preserve">DIVIDER_RATIO=2.0 in firmware.</t>
  </si>
  <si>
    <t xml:space="preserve">R7,R8</t>
  </si>
  <si>
    <t xml:space="preserve">5V divider /2 (PA4)</t>
  </si>
  <si>
    <t xml:space="preserve">Rig</t>
  </si>
  <si>
    <t xml:space="preserve">Ignition series (direct, no divider)</t>
  </si>
  <si>
    <t xml:space="preserve">Finding 2: DFR1015 -&gt; Rig -&gt; PA5; clamp only.</t>
  </si>
  <si>
    <t xml:space="preserve">D5</t>
  </si>
  <si>
    <t xml:space="preserve">Ignition clamp</t>
  </si>
  <si>
    <t xml:space="preserve">BAT54</t>
  </si>
  <si>
    <t xml:space="preserve">Clamp PA5 to 3V3.</t>
  </si>
  <si>
    <t xml:space="preserve">C5,C7,C9</t>
  </si>
  <si>
    <t xml:space="preserve">ADC RC filter caps</t>
  </si>
  <si>
    <t xml:space="preserve">Q4</t>
  </si>
  <si>
    <t xml:space="preserve">Status-LED low-side N-MOS</t>
  </si>
  <si>
    <t xml:space="preserve">PB0 drive.</t>
  </si>
  <si>
    <t xml:space="preserve">D1</t>
  </si>
  <si>
    <t xml:space="preserve">Status LED</t>
  </si>
  <si>
    <t xml:space="preserve">LED green</t>
  </si>
  <si>
    <t xml:space="preserve">C72043</t>
  </si>
  <si>
    <t xml:space="preserve">Or to panel via P8.</t>
  </si>
  <si>
    <t xml:space="preserve">R3</t>
  </si>
  <si>
    <t xml:space="preserve">LED series resistor</t>
  </si>
  <si>
    <t xml:space="preserve">Resolves the '1.5k ????' mystery.</t>
  </si>
  <si>
    <t xml:space="preserve">Rled</t>
  </si>
  <si>
    <t xml:space="preserve">LED gate pull-down</t>
  </si>
  <si>
    <t xml:space="preserve">Connectors &amp; headers (keyed/locking)</t>
  </si>
  <si>
    <t xml:space="preserve">P1</t>
  </si>
  <si>
    <t xml:space="preserve">24V/ignition in (to GX16-5 wall)</t>
  </si>
  <si>
    <t xml:space="preserve">5-pos pluggable</t>
  </si>
  <si>
    <t xml:space="preserve">5.08mm</t>
  </si>
  <si>
    <t xml:space="preserve">Keep GX16-5 at the box wall.</t>
  </si>
  <si>
    <t xml:space="preserve">P2</t>
  </si>
  <si>
    <t xml:space="preserve">5V in from SD-15B-05</t>
  </si>
  <si>
    <t xml:space="preserve">Micro-Fit 2-pos</t>
  </si>
  <si>
    <t xml:space="preserve">P3</t>
  </si>
  <si>
    <t xml:space="preserve">simpleRTK2B (SW_5V + UART1)</t>
  </si>
  <si>
    <t xml:space="preserve">JST-XH 4-pos</t>
  </si>
  <si>
    <t xml:space="preserve">2.54mm</t>
  </si>
  <si>
    <t xml:space="preserve">C158012</t>
  </si>
  <si>
    <t xml:space="preserve">SW_5V,GND,PA2,PA3.</t>
  </si>
  <si>
    <t xml:space="preserve">P4</t>
  </si>
  <si>
    <t xml:space="preserve">Battery + sense</t>
  </si>
  <si>
    <t xml:space="preserve">JST-XH 2-pos</t>
  </si>
  <si>
    <t xml:space="preserve">C158011</t>
  </si>
  <si>
    <t xml:space="preserve">BAT+, GND.</t>
  </si>
  <si>
    <t xml:space="preserve">P5</t>
  </si>
  <si>
    <t xml:space="preserve">TMP102 probe pigtail</t>
  </si>
  <si>
    <t xml:space="preserve">3V3,GND,SDA,SCL.</t>
  </si>
  <si>
    <t xml:space="preserve">P6</t>
  </si>
  <si>
    <t xml:space="preserve">Fan</t>
  </si>
  <si>
    <t xml:space="preserve">5V_FAN,PWM(-),GND,Tach.</t>
  </si>
  <si>
    <t xml:space="preserve">P8</t>
  </si>
  <si>
    <t xml:space="preserve">Panel status LED</t>
  </si>
  <si>
    <t xml:space="preserve">H1</t>
  </si>
  <si>
    <t xml:space="preserve">SWD debug</t>
  </si>
  <si>
    <t xml:space="preserve">1x4 header</t>
  </si>
  <si>
    <t xml:space="preserve">C2718</t>
  </si>
  <si>
    <t xml:space="preserve">3V3,SWDIO,SWCLK,GND.</t>
  </si>
  <si>
    <t xml:space="preserve">H3</t>
  </si>
  <si>
    <t xml:space="preserve">Reserve USART1 (DNP)</t>
  </si>
  <si>
    <t xml:space="preserve">1x3 header</t>
  </si>
  <si>
    <t xml:space="preserve">Future PHLG relay - do not populate.</t>
  </si>
  <si>
    <t xml:space="preserve">HDR</t>
  </si>
  <si>
    <t xml:space="preserve">Blackpill sockets</t>
  </si>
  <si>
    <t xml:space="preserve">2x20 female header</t>
  </si>
  <si>
    <t xml:space="preserve">C50982</t>
  </si>
  <si>
    <t xml:space="preserve">Blackpill seats here.</t>
  </si>
  <si>
    <t xml:space="preserve">BOARD PARTS SUBTOTAL (per board, qty 1)</t>
  </si>
  <si>
    <t xml:space="preserve">+ Bare PCB fab (5 pcs, 2-layer ~100x80mm, JLC)</t>
  </si>
  <si>
    <t xml:space="preserve">+ PCBA assembly setup + placement (few boards, est.)</t>
  </si>
  <si>
    <t xml:space="preserve">INDICATIVE FIRST-BATCH TOTAL (parts + fab + assembly)</t>
  </si>
  <si>
    <t xml:space="preserve">Per-board parts ~ subtotal; fab/assembly amortise over the batch. Excludes SD-15B-05, F9P, 4G, fans, 18650.</t>
  </si>
  <si>
    <t xml:space="preserve">Prototype / Bench kit - validate the v3 circuit on your existing Blackpill BEFORE fab</t>
  </si>
  <si>
    <t xml:space="preserve">Breadboard build using modules. Proves the fan driver, tach, temp loop, and the 5V load-budget (caveat 0a) with no PCB risk.</t>
  </si>
  <si>
    <t xml:space="preserve">Item</t>
  </si>
  <si>
    <t xml:space="preserve">Suggested part / source</t>
  </si>
  <si>
    <t xml:space="preserve">STM32F411 Blackpill</t>
  </si>
  <si>
    <t xml:space="preserve">Already owned</t>
  </si>
  <si>
    <t xml:space="preserve">Your prototyping board. Flash v2.1 + fan firmware.</t>
  </si>
  <si>
    <t xml:space="preserve">SHT40 breakout</t>
  </si>
  <si>
    <t xml:space="preserve">Adafruit 4885 / generic</t>
  </si>
  <si>
    <t xml:space="preserve">I2C temp+humidity (0x44).</t>
  </si>
  <si>
    <t xml:space="preserve">TMP102 breakout</t>
  </si>
  <si>
    <t xml:space="preserve">SparkFun SEN-13314 / generic</t>
  </si>
  <si>
    <t xml:space="preserve">I2C battery probe (0x48) on a flying lead.</t>
  </si>
  <si>
    <t xml:space="preserve">Buck module 24-&gt;5V</t>
  </si>
  <si>
    <t xml:space="preserve">MP1584 'Mini-360' module</t>
  </si>
  <si>
    <t xml:space="preserve">Dedicated FAN 5V. Set 5.0V before wiring.</t>
  </si>
  <si>
    <t xml:space="preserve">5V fan, 3-wire (tach)</t>
  </si>
  <si>
    <t xml:space="preserve">40-60mm 5V 3-wire (Sunon/Delta)</t>
  </si>
  <si>
    <t xml:space="preserve">One fan; needs a filtered passive inlet.</t>
  </si>
  <si>
    <t xml:space="preserve">Logic-level N-MOSFET</t>
  </si>
  <si>
    <t xml:space="preserve">AO3400 breakout / IRLZ44N</t>
  </si>
  <si>
    <t xml:space="preserve">Fan low-side x1 + spare.</t>
  </si>
  <si>
    <t xml:space="preserve">Schottky diodes</t>
  </si>
  <si>
    <t xml:space="preserve">SS34 / 1N5819</t>
  </si>
  <si>
    <t xml:space="preserve">Fan flyback x2 + spare.</t>
  </si>
  <si>
    <t xml:space="preserve">Resistor assortment</t>
  </si>
  <si>
    <t xml:space="preserve">100R/1k/4.7k/10k/100k</t>
  </si>
  <si>
    <t xml:space="preserve">Dividers, gate, pull-ups, tach.</t>
  </si>
  <si>
    <t xml:space="preserve">18650 + PowerBoost</t>
  </si>
  <si>
    <t xml:space="preserve">Existing unit</t>
  </si>
  <si>
    <t xml:space="preserve">Reuse the HBOX battery path.</t>
  </si>
  <si>
    <t xml:space="preserve">SD-15B-05 or bench PSU 5V/3A</t>
  </si>
  <si>
    <t xml:space="preserve">Existing / bench</t>
  </si>
  <si>
    <t xml:space="preserve">Main 5V rail. Bench PSU with current readout ideal for the 0a test.</t>
  </si>
  <si>
    <t xml:space="preserve">JST/Dupont leads + protoboard</t>
  </si>
  <si>
    <t xml:space="preserve">Generic</t>
  </si>
  <si>
    <t xml:space="preserve">Interconnect.</t>
  </si>
  <si>
    <t xml:space="preserve">Multimeter + oscilloscope</t>
  </si>
  <si>
    <t xml:space="preserve">Bench equipment</t>
  </si>
  <si>
    <t xml:space="preserve">Scope needed for PWM, flyback, and the LTE-burst sag test.</t>
  </si>
  <si>
    <t xml:space="preserve">BENCH KIT SUBTOTAL</t>
  </si>
  <si>
    <t xml:space="preserve">Sourcing &amp; deployment notes</t>
  </si>
  <si>
    <t xml:space="preserve">LCSC / JLC</t>
  </si>
  <si>
    <t xml:space="preserve">Confirmed JLC-placeable: SHT40-AD1B-R2=C2909890; TMP102AIDRLR=C99269; AO3400A=C347222; AO3401A=C15127; MMBT3904=C20526; SS34=C8678; MP1584EN=C107226.</t>
  </si>
  <si>
    <t xml:space="preserve">Yellow LCSC cells = VERIFY at order (stock varies): SMBJ33A TVS, PPTC 3A, BAT54, 10uH inductor, 22uF/47uF/100uF bulk, some connectors, AP2553 eFuse.</t>
  </si>
  <si>
    <t xml:space="preserve">JLC 'Basic' = no per-part setup fee + best yield; board is biased toward Basic. 'Extended' adds a small loading fee each.</t>
  </si>
  <si>
    <t xml:space="preserve">Deployment path (JLCPCB w/ assembly)</t>
  </si>
  <si>
    <t xml:space="preserve">Design in KiCad (see watchdog-pcb-v3-kicad-guide.md). Export Gerbers(.zip) + BOM(.csv) + CPL/pick-place(.csv).</t>
  </si>
  <si>
    <t xml:space="preserve">jlcpcb.com: upload Gerbers -&gt; enable PCB Assembly -&gt; upload BOM + CPL -&gt; match LCSC parts -&gt; review placements -&gt; order.</t>
  </si>
  <si>
    <t xml:space="preserve">Order 5 boards; assemble 2-3, keep spares bare for hand-rework.</t>
  </si>
  <si>
    <t xml:space="preserve">Engineering caveats (design doc s0)</t>
  </si>
  <si>
    <t xml:space="preserve">0a - 5V fans must NOT share the RTK stack 5V rail. Default: dedicated 24-&gt;5V buck (U2). JP1 bridges to MAIN 5V only if you upsize to 5V/5A.</t>
  </si>
  <si>
    <t xml:space="preserve">0b - fans break IP67 -&gt; ~IP54/55 with filtered hooded louvers. Confirm IP target with ICAVE. Conduction to the metal plate is still the primary fix; fans assist.</t>
  </si>
  <si>
    <t xml:space="preserve">Firmware fan-control + tach + I2C temps are SPEC ONLY - bench-test on the prototype before any field flash.</t>
  </si>
  <si>
    <t xml:space="preserve">Excluded (speced elsewhere)</t>
  </si>
  <si>
    <t xml:space="preserve">SD-15B-05, simpleRTK2B Pro, 4G NTRIP Master, 18650/PowerBoost, DFR1015, GX16-5 -&gt; BOM-master.md. This is the NEW carrier PCB only.</t>
  </si>
  <si>
    <t xml:space="preserve">Extraction fans, duct, filtered louvers, sunshade -&gt; mechanical BOM, pending the IP-target decision.</t>
  </si>
  <si>
    <t xml:space="preserve">Prices</t>
  </si>
  <si>
    <t xml:space="preserve">MXN figures are indicative, qty-1; cost falls with batch qty. Fab/assembly amortise over the 30-unit August target.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</si>
</sst>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4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FFF6D6"/>
        <bgColor rgb="FFEFEFEF"/>
      </patternFill>
    </fill>
    <fill>
      <patternFill patternType="solid">
        <fgColor rgb="FFEFEFEF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6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9" min="8" style="0" width="9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true" outlineLevel="0" collapsed="false">
      <c r="A5" s="4" t="s">
        <v>12</v>
      </c>
      <c r="B5" s="4"/>
      <c r="C5" s="4"/>
      <c r="D5" s="4"/>
      <c r="E5" s="4"/>
      <c r="F5" s="4"/>
      <c r="G5" s="4"/>
      <c r="H5" s="4"/>
      <c r="I5" s="4"/>
      <c r="J5" s="4"/>
    </row>
    <row r="6" customFormat="false" ht="23.85" hidden="false" customHeight="false" outlineLevel="0" collapsed="false">
      <c r="A6" s="5" t="s">
        <v>13</v>
      </c>
      <c r="B6" s="6" t="n">
        <v>1</v>
      </c>
      <c r="C6" s="5" t="s">
        <v>14</v>
      </c>
      <c r="D6" s="5" t="s">
        <v>15</v>
      </c>
      <c r="E6" s="6" t="s">
        <v>16</v>
      </c>
      <c r="F6" s="6" t="s">
        <v>17</v>
      </c>
      <c r="G6" s="6" t="s">
        <v>18</v>
      </c>
      <c r="H6" s="7" t="n">
        <v>104</v>
      </c>
      <c r="I6" s="7" t="n">
        <f aca="false">B6*H6</f>
        <v>104</v>
      </c>
      <c r="J6" s="5" t="s">
        <v>19</v>
      </c>
    </row>
    <row r="7" customFormat="false" ht="15" hidden="false" customHeight="true" outlineLevel="0" collapsed="false">
      <c r="A7" s="4" t="s">
        <v>20</v>
      </c>
      <c r="B7" s="4"/>
      <c r="C7" s="4"/>
      <c r="D7" s="4"/>
      <c r="E7" s="4"/>
      <c r="F7" s="4"/>
      <c r="G7" s="4"/>
      <c r="H7" s="4"/>
      <c r="I7" s="4"/>
      <c r="J7" s="4"/>
    </row>
    <row r="8" customFormat="false" ht="23.85" hidden="false" customHeight="false" outlineLevel="0" collapsed="false">
      <c r="A8" s="5" t="s">
        <v>21</v>
      </c>
      <c r="B8" s="6" t="n">
        <v>1</v>
      </c>
      <c r="C8" s="5" t="s">
        <v>22</v>
      </c>
      <c r="D8" s="5" t="s">
        <v>23</v>
      </c>
      <c r="E8" s="6" t="s">
        <v>24</v>
      </c>
      <c r="F8" s="8" t="s">
        <v>25</v>
      </c>
      <c r="G8" s="6" t="s">
        <v>26</v>
      </c>
      <c r="H8" s="7" t="n">
        <v>4</v>
      </c>
      <c r="I8" s="7" t="n">
        <f aca="false">B8*H8</f>
        <v>4</v>
      </c>
      <c r="J8" s="5" t="s">
        <v>27</v>
      </c>
    </row>
    <row r="9" customFormat="false" ht="15" hidden="false" customHeight="false" outlineLevel="0" collapsed="false">
      <c r="A9" s="5" t="s">
        <v>28</v>
      </c>
      <c r="B9" s="6" t="n">
        <v>1</v>
      </c>
      <c r="C9" s="5" t="s">
        <v>29</v>
      </c>
      <c r="D9" s="5" t="s">
        <v>30</v>
      </c>
      <c r="E9" s="6" t="s">
        <v>31</v>
      </c>
      <c r="F9" s="8" t="s">
        <v>25</v>
      </c>
      <c r="G9" s="6" t="s">
        <v>26</v>
      </c>
      <c r="H9" s="7" t="n">
        <v>1</v>
      </c>
      <c r="I9" s="7" t="n">
        <f aca="false">B9*H9</f>
        <v>1</v>
      </c>
      <c r="J9" s="5" t="s">
        <v>32</v>
      </c>
    </row>
    <row r="10" customFormat="false" ht="15" hidden="false" customHeight="false" outlineLevel="0" collapsed="false">
      <c r="A10" s="5" t="s">
        <v>33</v>
      </c>
      <c r="B10" s="6" t="n">
        <v>1</v>
      </c>
      <c r="C10" s="5" t="s">
        <v>34</v>
      </c>
      <c r="D10" s="5" t="s">
        <v>35</v>
      </c>
      <c r="E10" s="6" t="s">
        <v>36</v>
      </c>
      <c r="F10" s="6" t="s">
        <v>37</v>
      </c>
      <c r="G10" s="6" t="s">
        <v>38</v>
      </c>
      <c r="H10" s="7" t="n">
        <v>0.1</v>
      </c>
      <c r="I10" s="7" t="n">
        <f aca="false">B10*H10</f>
        <v>0.1</v>
      </c>
      <c r="J10" s="5" t="s">
        <v>39</v>
      </c>
    </row>
    <row r="11" customFormat="false" ht="15" hidden="false" customHeight="false" outlineLevel="0" collapsed="false">
      <c r="A11" s="5" t="s">
        <v>40</v>
      </c>
      <c r="B11" s="6" t="n">
        <v>1</v>
      </c>
      <c r="C11" s="5" t="s">
        <v>41</v>
      </c>
      <c r="D11" s="5" t="s">
        <v>42</v>
      </c>
      <c r="E11" s="6" t="s">
        <v>43</v>
      </c>
      <c r="F11" s="8" t="s">
        <v>25</v>
      </c>
      <c r="G11" s="6" t="s">
        <v>26</v>
      </c>
      <c r="H11" s="7" t="n">
        <v>2.5</v>
      </c>
      <c r="I11" s="7" t="n">
        <f aca="false">B11*H11</f>
        <v>2.5</v>
      </c>
      <c r="J11" s="5" t="s">
        <v>44</v>
      </c>
    </row>
    <row r="12" customFormat="false" ht="15" hidden="false" customHeight="false" outlineLevel="0" collapsed="false">
      <c r="A12" s="5" t="s">
        <v>45</v>
      </c>
      <c r="B12" s="6" t="n">
        <v>1</v>
      </c>
      <c r="C12" s="5" t="s">
        <v>46</v>
      </c>
      <c r="D12" s="5" t="s">
        <v>47</v>
      </c>
      <c r="E12" s="6" t="s">
        <v>48</v>
      </c>
      <c r="F12" s="8" t="s">
        <v>25</v>
      </c>
      <c r="G12" s="6" t="s">
        <v>26</v>
      </c>
      <c r="H12" s="7" t="n">
        <v>3</v>
      </c>
      <c r="I12" s="7" t="n">
        <f aca="false">B12*H12</f>
        <v>3</v>
      </c>
      <c r="J12" s="5" t="s">
        <v>49</v>
      </c>
    </row>
    <row r="13" customFormat="false" ht="15" hidden="false" customHeight="false" outlineLevel="0" collapsed="false">
      <c r="A13" s="5" t="s">
        <v>50</v>
      </c>
      <c r="B13" s="6" t="n">
        <v>1</v>
      </c>
      <c r="C13" s="5" t="s">
        <v>51</v>
      </c>
      <c r="D13" s="5" t="s">
        <v>52</v>
      </c>
      <c r="E13" s="6" t="s">
        <v>36</v>
      </c>
      <c r="F13" s="6" t="s">
        <v>53</v>
      </c>
      <c r="G13" s="6" t="s">
        <v>38</v>
      </c>
      <c r="H13" s="7" t="n">
        <v>0.2</v>
      </c>
      <c r="I13" s="7" t="n">
        <f aca="false">B13*H13</f>
        <v>0.2</v>
      </c>
      <c r="J13" s="5"/>
    </row>
    <row r="14" customFormat="false" ht="23.85" hidden="false" customHeight="false" outlineLevel="0" collapsed="false">
      <c r="A14" s="5" t="s">
        <v>54</v>
      </c>
      <c r="B14" s="6" t="n">
        <v>1</v>
      </c>
      <c r="C14" s="5" t="s">
        <v>55</v>
      </c>
      <c r="D14" s="5" t="s">
        <v>56</v>
      </c>
      <c r="E14" s="6" t="s">
        <v>57</v>
      </c>
      <c r="F14" s="6" t="s">
        <v>58</v>
      </c>
      <c r="G14" s="6" t="s">
        <v>26</v>
      </c>
      <c r="H14" s="7" t="n">
        <v>8</v>
      </c>
      <c r="I14" s="7" t="n">
        <f aca="false">B14*H14</f>
        <v>8</v>
      </c>
      <c r="J14" s="5" t="s">
        <v>59</v>
      </c>
    </row>
    <row r="15" customFormat="false" ht="15" hidden="false" customHeight="false" outlineLevel="0" collapsed="false">
      <c r="A15" s="5" t="s">
        <v>60</v>
      </c>
      <c r="B15" s="6" t="n">
        <v>1</v>
      </c>
      <c r="C15" s="5" t="s">
        <v>61</v>
      </c>
      <c r="D15" s="5" t="s">
        <v>62</v>
      </c>
      <c r="E15" s="6" t="s">
        <v>63</v>
      </c>
      <c r="F15" s="8" t="s">
        <v>25</v>
      </c>
      <c r="G15" s="6" t="s">
        <v>26</v>
      </c>
      <c r="H15" s="7" t="n">
        <v>3</v>
      </c>
      <c r="I15" s="7" t="n">
        <f aca="false">B15*H15</f>
        <v>3</v>
      </c>
      <c r="J15" s="5" t="s">
        <v>64</v>
      </c>
    </row>
    <row r="16" customFormat="false" ht="15" hidden="false" customHeight="false" outlineLevel="0" collapsed="false">
      <c r="A16" s="5" t="s">
        <v>65</v>
      </c>
      <c r="B16" s="6" t="n">
        <v>1</v>
      </c>
      <c r="C16" s="5" t="s">
        <v>66</v>
      </c>
      <c r="D16" s="5" t="s">
        <v>67</v>
      </c>
      <c r="E16" s="6" t="s">
        <v>68</v>
      </c>
      <c r="F16" s="8" t="s">
        <v>25</v>
      </c>
      <c r="G16" s="6" t="s">
        <v>26</v>
      </c>
      <c r="H16" s="7" t="n">
        <v>2</v>
      </c>
      <c r="I16" s="7" t="n">
        <f aca="false">B16*H16</f>
        <v>2</v>
      </c>
      <c r="J16" s="5"/>
    </row>
    <row r="17" customFormat="false" ht="15" hidden="false" customHeight="false" outlineLevel="0" collapsed="false">
      <c r="A17" s="5" t="s">
        <v>69</v>
      </c>
      <c r="B17" s="6" t="n">
        <v>1</v>
      </c>
      <c r="C17" s="5" t="s">
        <v>70</v>
      </c>
      <c r="D17" s="5" t="s">
        <v>71</v>
      </c>
      <c r="E17" s="6" t="s">
        <v>72</v>
      </c>
      <c r="F17" s="6" t="s">
        <v>73</v>
      </c>
      <c r="G17" s="6" t="s">
        <v>38</v>
      </c>
      <c r="H17" s="7" t="n">
        <v>1</v>
      </c>
      <c r="I17" s="7" t="n">
        <f aca="false">B17*H17</f>
        <v>1</v>
      </c>
      <c r="J17" s="5"/>
    </row>
    <row r="18" customFormat="false" ht="15" hidden="false" customHeight="false" outlineLevel="0" collapsed="false">
      <c r="A18" s="5" t="s">
        <v>74</v>
      </c>
      <c r="B18" s="6" t="n">
        <v>1</v>
      </c>
      <c r="C18" s="5" t="s">
        <v>75</v>
      </c>
      <c r="D18" s="5" t="s">
        <v>76</v>
      </c>
      <c r="E18" s="6" t="s">
        <v>77</v>
      </c>
      <c r="F18" s="6" t="s">
        <v>78</v>
      </c>
      <c r="G18" s="6" t="s">
        <v>38</v>
      </c>
      <c r="H18" s="7" t="n">
        <v>0.8</v>
      </c>
      <c r="I18" s="7" t="n">
        <f aca="false">B18*H18</f>
        <v>0.8</v>
      </c>
      <c r="J18" s="5" t="s">
        <v>79</v>
      </c>
    </row>
    <row r="19" customFormat="false" ht="15" hidden="false" customHeight="false" outlineLevel="0" collapsed="false">
      <c r="A19" s="5" t="s">
        <v>80</v>
      </c>
      <c r="B19" s="6" t="n">
        <v>1</v>
      </c>
      <c r="C19" s="5" t="s">
        <v>81</v>
      </c>
      <c r="D19" s="5" t="s">
        <v>82</v>
      </c>
      <c r="E19" s="6" t="s">
        <v>36</v>
      </c>
      <c r="F19" s="6" t="s">
        <v>83</v>
      </c>
      <c r="G19" s="6" t="s">
        <v>38</v>
      </c>
      <c r="H19" s="7" t="n">
        <v>0.1</v>
      </c>
      <c r="I19" s="7" t="n">
        <f aca="false">B19*H19</f>
        <v>0.1</v>
      </c>
      <c r="J19" s="5" t="s">
        <v>84</v>
      </c>
    </row>
    <row r="20" customFormat="false" ht="15" hidden="false" customHeight="false" outlineLevel="0" collapsed="false">
      <c r="A20" s="5" t="s">
        <v>85</v>
      </c>
      <c r="B20" s="6" t="n">
        <v>1</v>
      </c>
      <c r="C20" s="5" t="s">
        <v>86</v>
      </c>
      <c r="D20" s="5" t="s">
        <v>87</v>
      </c>
      <c r="E20" s="6" t="s">
        <v>36</v>
      </c>
      <c r="F20" s="8" t="s">
        <v>25</v>
      </c>
      <c r="G20" s="6" t="s">
        <v>38</v>
      </c>
      <c r="H20" s="7" t="n">
        <v>0.1</v>
      </c>
      <c r="I20" s="7" t="n">
        <f aca="false">B20*H20</f>
        <v>0.1</v>
      </c>
      <c r="J20" s="5" t="s">
        <v>88</v>
      </c>
    </row>
    <row r="21" customFormat="false" ht="23.85" hidden="false" customHeight="false" outlineLevel="0" collapsed="false">
      <c r="A21" s="5" t="s">
        <v>89</v>
      </c>
      <c r="B21" s="6" t="n">
        <v>1</v>
      </c>
      <c r="C21" s="5" t="s">
        <v>90</v>
      </c>
      <c r="D21" s="5" t="s">
        <v>91</v>
      </c>
      <c r="E21" s="6" t="s">
        <v>36</v>
      </c>
      <c r="F21" s="6" t="s">
        <v>92</v>
      </c>
      <c r="G21" s="6" t="s">
        <v>38</v>
      </c>
      <c r="H21" s="7" t="n">
        <v>0.1</v>
      </c>
      <c r="I21" s="7" t="n">
        <f aca="false">B21*H21</f>
        <v>0.1</v>
      </c>
      <c r="J21" s="5" t="s">
        <v>93</v>
      </c>
    </row>
    <row r="22" customFormat="false" ht="15" hidden="false" customHeight="true" outlineLevel="0" collapsed="false">
      <c r="A22" s="4" t="s">
        <v>94</v>
      </c>
      <c r="B22" s="4"/>
      <c r="C22" s="4"/>
      <c r="D22" s="4"/>
      <c r="E22" s="4"/>
      <c r="F22" s="4"/>
      <c r="G22" s="4"/>
      <c r="H22" s="4"/>
      <c r="I22" s="4"/>
      <c r="J22" s="4"/>
    </row>
    <row r="23" customFormat="false" ht="15" hidden="false" customHeight="false" outlineLevel="0" collapsed="false">
      <c r="A23" s="5" t="s">
        <v>95</v>
      </c>
      <c r="B23" s="6" t="n">
        <v>1</v>
      </c>
      <c r="C23" s="5" t="s">
        <v>96</v>
      </c>
      <c r="D23" s="5" t="s">
        <v>97</v>
      </c>
      <c r="E23" s="6" t="s">
        <v>31</v>
      </c>
      <c r="F23" s="6" t="s">
        <v>98</v>
      </c>
      <c r="G23" s="6" t="s">
        <v>38</v>
      </c>
      <c r="H23" s="7" t="n">
        <v>1.5</v>
      </c>
      <c r="I23" s="7" t="n">
        <f aca="false">B23*H23</f>
        <v>1.5</v>
      </c>
      <c r="J23" s="5" t="s">
        <v>99</v>
      </c>
    </row>
    <row r="24" customFormat="false" ht="15" hidden="false" customHeight="false" outlineLevel="0" collapsed="false">
      <c r="A24" s="5" t="s">
        <v>100</v>
      </c>
      <c r="B24" s="6" t="n">
        <v>1</v>
      </c>
      <c r="C24" s="5" t="s">
        <v>101</v>
      </c>
      <c r="D24" s="5" t="s">
        <v>102</v>
      </c>
      <c r="E24" s="6" t="s">
        <v>31</v>
      </c>
      <c r="F24" s="6" t="s">
        <v>103</v>
      </c>
      <c r="G24" s="6" t="s">
        <v>38</v>
      </c>
      <c r="H24" s="7" t="n">
        <v>0.5</v>
      </c>
      <c r="I24" s="7" t="n">
        <f aca="false">B24*H24</f>
        <v>0.5</v>
      </c>
      <c r="J24" s="5" t="s">
        <v>104</v>
      </c>
    </row>
    <row r="25" customFormat="false" ht="15" hidden="false" customHeight="false" outlineLevel="0" collapsed="false">
      <c r="A25" s="5" t="s">
        <v>105</v>
      </c>
      <c r="B25" s="6" t="n">
        <v>1</v>
      </c>
      <c r="C25" s="5" t="s">
        <v>106</v>
      </c>
      <c r="D25" s="5" t="s">
        <v>107</v>
      </c>
      <c r="E25" s="6" t="s">
        <v>36</v>
      </c>
      <c r="F25" s="6" t="s">
        <v>108</v>
      </c>
      <c r="G25" s="6" t="s">
        <v>38</v>
      </c>
      <c r="H25" s="7" t="n">
        <v>0.1</v>
      </c>
      <c r="I25" s="7" t="n">
        <f aca="false">B25*H25</f>
        <v>0.1</v>
      </c>
      <c r="J25" s="5"/>
    </row>
    <row r="26" customFormat="false" ht="15" hidden="false" customHeight="false" outlineLevel="0" collapsed="false">
      <c r="A26" s="5" t="s">
        <v>109</v>
      </c>
      <c r="B26" s="6" t="n">
        <v>1</v>
      </c>
      <c r="C26" s="5" t="s">
        <v>110</v>
      </c>
      <c r="D26" s="5" t="s">
        <v>35</v>
      </c>
      <c r="E26" s="6" t="s">
        <v>36</v>
      </c>
      <c r="F26" s="6" t="s">
        <v>37</v>
      </c>
      <c r="G26" s="6" t="s">
        <v>38</v>
      </c>
      <c r="H26" s="7" t="n">
        <v>0.1</v>
      </c>
      <c r="I26" s="7" t="n">
        <f aca="false">B26*H26</f>
        <v>0.1</v>
      </c>
      <c r="J26" s="5" t="s">
        <v>111</v>
      </c>
    </row>
    <row r="27" customFormat="false" ht="15" hidden="false" customHeight="false" outlineLevel="0" collapsed="false">
      <c r="A27" s="5" t="s">
        <v>112</v>
      </c>
      <c r="B27" s="6" t="n">
        <v>1</v>
      </c>
      <c r="C27" s="5" t="s">
        <v>113</v>
      </c>
      <c r="D27" s="5" t="s">
        <v>114</v>
      </c>
      <c r="E27" s="6" t="s">
        <v>115</v>
      </c>
      <c r="F27" s="8" t="s">
        <v>25</v>
      </c>
      <c r="G27" s="6" t="s">
        <v>26</v>
      </c>
      <c r="H27" s="7" t="n">
        <v>3</v>
      </c>
      <c r="I27" s="7" t="n">
        <f aca="false">B27*H27</f>
        <v>3</v>
      </c>
      <c r="J27" s="5" t="s">
        <v>116</v>
      </c>
    </row>
    <row r="28" customFormat="false" ht="15" hidden="false" customHeight="false" outlineLevel="0" collapsed="false">
      <c r="A28" s="5" t="s">
        <v>117</v>
      </c>
      <c r="B28" s="6" t="n">
        <v>1</v>
      </c>
      <c r="C28" s="5" t="s">
        <v>118</v>
      </c>
      <c r="D28" s="5" t="s">
        <v>119</v>
      </c>
      <c r="E28" s="6" t="s">
        <v>120</v>
      </c>
      <c r="F28" s="8" t="s">
        <v>25</v>
      </c>
      <c r="G28" s="6" t="s">
        <v>26</v>
      </c>
      <c r="H28" s="7" t="n">
        <v>2</v>
      </c>
      <c r="I28" s="7" t="n">
        <f aca="false">B28*H28</f>
        <v>2</v>
      </c>
      <c r="J28" s="5" t="s">
        <v>121</v>
      </c>
    </row>
    <row r="29" customFormat="false" ht="23.85" hidden="false" customHeight="false" outlineLevel="0" collapsed="false">
      <c r="A29" s="5" t="s">
        <v>122</v>
      </c>
      <c r="B29" s="6" t="n">
        <v>0</v>
      </c>
      <c r="C29" s="5" t="s">
        <v>123</v>
      </c>
      <c r="D29" s="5" t="s">
        <v>124</v>
      </c>
      <c r="E29" s="6" t="s">
        <v>125</v>
      </c>
      <c r="F29" s="8" t="s">
        <v>25</v>
      </c>
      <c r="G29" s="6" t="s">
        <v>26</v>
      </c>
      <c r="H29" s="7" t="n">
        <v>6</v>
      </c>
      <c r="I29" s="7" t="n">
        <f aca="false">B29*H29</f>
        <v>0</v>
      </c>
      <c r="J29" s="5" t="s">
        <v>126</v>
      </c>
    </row>
    <row r="30" customFormat="false" ht="15" hidden="false" customHeight="true" outlineLevel="0" collapsed="false">
      <c r="A30" s="4" t="s">
        <v>127</v>
      </c>
      <c r="B30" s="4"/>
      <c r="C30" s="4"/>
      <c r="D30" s="4"/>
      <c r="E30" s="4"/>
      <c r="F30" s="4"/>
      <c r="G30" s="4"/>
      <c r="H30" s="4"/>
      <c r="I30" s="4"/>
      <c r="J30" s="4"/>
    </row>
    <row r="31" customFormat="false" ht="15" hidden="false" customHeight="false" outlineLevel="0" collapsed="false">
      <c r="A31" s="5" t="s">
        <v>128</v>
      </c>
      <c r="B31" s="6" t="n">
        <v>1</v>
      </c>
      <c r="C31" s="5" t="s">
        <v>129</v>
      </c>
      <c r="D31" s="5" t="s">
        <v>130</v>
      </c>
      <c r="E31" s="6" t="s">
        <v>31</v>
      </c>
      <c r="F31" s="6" t="s">
        <v>131</v>
      </c>
      <c r="G31" s="6" t="s">
        <v>38</v>
      </c>
      <c r="H31" s="7" t="n">
        <v>1</v>
      </c>
      <c r="I31" s="7" t="n">
        <f aca="false">B31*H31</f>
        <v>1</v>
      </c>
      <c r="J31" s="5" t="s">
        <v>132</v>
      </c>
    </row>
    <row r="32" customFormat="false" ht="15" hidden="false" customHeight="false" outlineLevel="0" collapsed="false">
      <c r="A32" s="5" t="s">
        <v>133</v>
      </c>
      <c r="B32" s="6" t="n">
        <v>1</v>
      </c>
      <c r="C32" s="5" t="s">
        <v>134</v>
      </c>
      <c r="D32" s="5" t="s">
        <v>76</v>
      </c>
      <c r="E32" s="6" t="s">
        <v>77</v>
      </c>
      <c r="F32" s="6" t="s">
        <v>78</v>
      </c>
      <c r="G32" s="6" t="s">
        <v>38</v>
      </c>
      <c r="H32" s="7" t="n">
        <v>0.8</v>
      </c>
      <c r="I32" s="7" t="n">
        <f aca="false">B32*H32</f>
        <v>0.8</v>
      </c>
      <c r="J32" s="5" t="s">
        <v>135</v>
      </c>
    </row>
    <row r="33" customFormat="false" ht="15" hidden="false" customHeight="false" outlineLevel="0" collapsed="false">
      <c r="A33" s="5" t="s">
        <v>136</v>
      </c>
      <c r="B33" s="6" t="n">
        <v>1</v>
      </c>
      <c r="C33" s="5" t="s">
        <v>137</v>
      </c>
      <c r="D33" s="5" t="s">
        <v>138</v>
      </c>
      <c r="E33" s="6" t="s">
        <v>36</v>
      </c>
      <c r="F33" s="6" t="s">
        <v>139</v>
      </c>
      <c r="G33" s="6" t="s">
        <v>38</v>
      </c>
      <c r="H33" s="7" t="n">
        <v>0.1</v>
      </c>
      <c r="I33" s="7" t="n">
        <f aca="false">B33*H33</f>
        <v>0.1</v>
      </c>
      <c r="J33" s="5" t="s">
        <v>140</v>
      </c>
    </row>
    <row r="34" customFormat="false" ht="15" hidden="false" customHeight="false" outlineLevel="0" collapsed="false">
      <c r="A34" s="5" t="s">
        <v>141</v>
      </c>
      <c r="B34" s="6" t="n">
        <v>1</v>
      </c>
      <c r="C34" s="5" t="s">
        <v>142</v>
      </c>
      <c r="D34" s="5" t="s">
        <v>143</v>
      </c>
      <c r="E34" s="6" t="s">
        <v>36</v>
      </c>
      <c r="F34" s="6" t="s">
        <v>144</v>
      </c>
      <c r="G34" s="6" t="s">
        <v>38</v>
      </c>
      <c r="H34" s="7" t="n">
        <v>0.1</v>
      </c>
      <c r="I34" s="7" t="n">
        <f aca="false">B34*H34</f>
        <v>0.1</v>
      </c>
      <c r="J34" s="5" t="s">
        <v>145</v>
      </c>
    </row>
    <row r="35" customFormat="false" ht="15" hidden="false" customHeight="false" outlineLevel="0" collapsed="false">
      <c r="A35" s="5" t="s">
        <v>146</v>
      </c>
      <c r="B35" s="6" t="n">
        <v>1</v>
      </c>
      <c r="C35" s="5" t="s">
        <v>147</v>
      </c>
      <c r="D35" s="5" t="s">
        <v>35</v>
      </c>
      <c r="E35" s="6" t="s">
        <v>36</v>
      </c>
      <c r="F35" s="6" t="s">
        <v>37</v>
      </c>
      <c r="G35" s="6" t="s">
        <v>38</v>
      </c>
      <c r="H35" s="7" t="n">
        <v>0.1</v>
      </c>
      <c r="I35" s="7" t="n">
        <f aca="false">B35*H35</f>
        <v>0.1</v>
      </c>
      <c r="J35" s="5" t="s">
        <v>148</v>
      </c>
    </row>
    <row r="36" customFormat="false" ht="15" hidden="false" customHeight="false" outlineLevel="0" collapsed="false">
      <c r="A36" s="5" t="s">
        <v>149</v>
      </c>
      <c r="B36" s="6" t="n">
        <v>1</v>
      </c>
      <c r="C36" s="5" t="s">
        <v>150</v>
      </c>
      <c r="D36" s="5" t="s">
        <v>107</v>
      </c>
      <c r="E36" s="6" t="s">
        <v>36</v>
      </c>
      <c r="F36" s="6" t="s">
        <v>108</v>
      </c>
      <c r="G36" s="6" t="s">
        <v>38</v>
      </c>
      <c r="H36" s="7" t="n">
        <v>0.1</v>
      </c>
      <c r="I36" s="7" t="n">
        <f aca="false">B36*H36</f>
        <v>0.1</v>
      </c>
      <c r="J36" s="5" t="s">
        <v>151</v>
      </c>
    </row>
    <row r="37" customFormat="false" ht="15" hidden="false" customHeight="true" outlineLevel="0" collapsed="false">
      <c r="A37" s="4" t="s">
        <v>152</v>
      </c>
      <c r="B37" s="4"/>
      <c r="C37" s="4"/>
      <c r="D37" s="4"/>
      <c r="E37" s="4"/>
      <c r="F37" s="4"/>
      <c r="G37" s="4"/>
      <c r="H37" s="4"/>
      <c r="I37" s="4"/>
      <c r="J37" s="4"/>
    </row>
    <row r="38" customFormat="false" ht="15" hidden="false" customHeight="false" outlineLevel="0" collapsed="false">
      <c r="A38" s="5" t="s">
        <v>153</v>
      </c>
      <c r="B38" s="6" t="n">
        <v>1</v>
      </c>
      <c r="C38" s="5" t="s">
        <v>154</v>
      </c>
      <c r="D38" s="5" t="s">
        <v>155</v>
      </c>
      <c r="E38" s="6" t="s">
        <v>156</v>
      </c>
      <c r="F38" s="6" t="s">
        <v>157</v>
      </c>
      <c r="G38" s="6" t="s">
        <v>26</v>
      </c>
      <c r="H38" s="7" t="n">
        <v>70</v>
      </c>
      <c r="I38" s="7" t="n">
        <f aca="false">B38*H38</f>
        <v>70</v>
      </c>
      <c r="J38" s="5" t="s">
        <v>158</v>
      </c>
    </row>
    <row r="39" customFormat="false" ht="15" hidden="false" customHeight="false" outlineLevel="0" collapsed="false">
      <c r="A39" s="5" t="s">
        <v>159</v>
      </c>
      <c r="B39" s="6" t="n">
        <v>1</v>
      </c>
      <c r="C39" s="5" t="s">
        <v>160</v>
      </c>
      <c r="D39" s="5" t="s">
        <v>161</v>
      </c>
      <c r="E39" s="6" t="s">
        <v>162</v>
      </c>
      <c r="F39" s="6" t="s">
        <v>163</v>
      </c>
      <c r="G39" s="6" t="s">
        <v>26</v>
      </c>
      <c r="H39" s="7" t="n">
        <v>22</v>
      </c>
      <c r="I39" s="7" t="n">
        <f aca="false">B39*H39</f>
        <v>22</v>
      </c>
      <c r="J39" s="5" t="s">
        <v>164</v>
      </c>
    </row>
    <row r="40" customFormat="false" ht="15" hidden="false" customHeight="false" outlineLevel="0" collapsed="false">
      <c r="A40" s="5" t="s">
        <v>165</v>
      </c>
      <c r="B40" s="6" t="n">
        <v>2</v>
      </c>
      <c r="C40" s="5" t="s">
        <v>166</v>
      </c>
      <c r="D40" s="5" t="s">
        <v>167</v>
      </c>
      <c r="E40" s="6" t="s">
        <v>36</v>
      </c>
      <c r="F40" s="6" t="s">
        <v>168</v>
      </c>
      <c r="G40" s="6" t="s">
        <v>38</v>
      </c>
      <c r="H40" s="7" t="n">
        <v>0.1</v>
      </c>
      <c r="I40" s="7" t="n">
        <f aca="false">B40*H40</f>
        <v>0.2</v>
      </c>
      <c r="J40" s="5" t="s">
        <v>169</v>
      </c>
    </row>
    <row r="41" customFormat="false" ht="15" hidden="false" customHeight="false" outlineLevel="0" collapsed="false">
      <c r="A41" s="5" t="s">
        <v>170</v>
      </c>
      <c r="B41" s="6" t="n">
        <v>2</v>
      </c>
      <c r="C41" s="5" t="s">
        <v>171</v>
      </c>
      <c r="D41" s="5" t="s">
        <v>172</v>
      </c>
      <c r="E41" s="6" t="s">
        <v>36</v>
      </c>
      <c r="F41" s="6" t="s">
        <v>53</v>
      </c>
      <c r="G41" s="6" t="s">
        <v>38</v>
      </c>
      <c r="H41" s="7" t="n">
        <v>0.2</v>
      </c>
      <c r="I41" s="7" t="n">
        <f aca="false">B41*H41</f>
        <v>0.4</v>
      </c>
      <c r="J41" s="5"/>
    </row>
    <row r="42" customFormat="false" ht="15" hidden="false" customHeight="true" outlineLevel="0" collapsed="false">
      <c r="A42" s="4" t="s">
        <v>173</v>
      </c>
      <c r="B42" s="4"/>
      <c r="C42" s="4"/>
      <c r="D42" s="4"/>
      <c r="E42" s="4"/>
      <c r="F42" s="4"/>
      <c r="G42" s="4"/>
      <c r="H42" s="4"/>
      <c r="I42" s="4"/>
      <c r="J42" s="4"/>
    </row>
    <row r="43" customFormat="false" ht="15" hidden="false" customHeight="false" outlineLevel="0" collapsed="false">
      <c r="A43" s="5" t="s">
        <v>174</v>
      </c>
      <c r="B43" s="6" t="n">
        <v>2</v>
      </c>
      <c r="C43" s="5" t="s">
        <v>175</v>
      </c>
      <c r="D43" s="5" t="s">
        <v>35</v>
      </c>
      <c r="E43" s="6" t="s">
        <v>36</v>
      </c>
      <c r="F43" s="6" t="s">
        <v>37</v>
      </c>
      <c r="G43" s="6" t="s">
        <v>38</v>
      </c>
      <c r="H43" s="7" t="n">
        <v>0.1</v>
      </c>
      <c r="I43" s="7" t="n">
        <f aca="false">B43*H43</f>
        <v>0.2</v>
      </c>
      <c r="J43" s="5" t="s">
        <v>176</v>
      </c>
    </row>
    <row r="44" customFormat="false" ht="15" hidden="false" customHeight="false" outlineLevel="0" collapsed="false">
      <c r="A44" s="5" t="s">
        <v>177</v>
      </c>
      <c r="B44" s="6" t="n">
        <v>2</v>
      </c>
      <c r="C44" s="5" t="s">
        <v>178</v>
      </c>
      <c r="D44" s="5" t="s">
        <v>35</v>
      </c>
      <c r="E44" s="6" t="s">
        <v>36</v>
      </c>
      <c r="F44" s="6" t="s">
        <v>37</v>
      </c>
      <c r="G44" s="6" t="s">
        <v>38</v>
      </c>
      <c r="H44" s="7" t="n">
        <v>0.1</v>
      </c>
      <c r="I44" s="7" t="n">
        <f aca="false">B44*H44</f>
        <v>0.2</v>
      </c>
      <c r="J44" s="5"/>
    </row>
    <row r="45" customFormat="false" ht="15" hidden="false" customHeight="false" outlineLevel="0" collapsed="false">
      <c r="A45" s="5" t="s">
        <v>179</v>
      </c>
      <c r="B45" s="6" t="n">
        <v>1</v>
      </c>
      <c r="C45" s="5" t="s">
        <v>180</v>
      </c>
      <c r="D45" s="5" t="s">
        <v>138</v>
      </c>
      <c r="E45" s="6" t="s">
        <v>36</v>
      </c>
      <c r="F45" s="6" t="s">
        <v>139</v>
      </c>
      <c r="G45" s="6" t="s">
        <v>38</v>
      </c>
      <c r="H45" s="7" t="n">
        <v>0.1</v>
      </c>
      <c r="I45" s="7" t="n">
        <f aca="false">B45*H45</f>
        <v>0.1</v>
      </c>
      <c r="J45" s="5" t="s">
        <v>181</v>
      </c>
    </row>
    <row r="46" customFormat="false" ht="15" hidden="false" customHeight="false" outlineLevel="0" collapsed="false">
      <c r="A46" s="5" t="s">
        <v>182</v>
      </c>
      <c r="B46" s="6" t="n">
        <v>1</v>
      </c>
      <c r="C46" s="5" t="s">
        <v>183</v>
      </c>
      <c r="D46" s="5" t="s">
        <v>184</v>
      </c>
      <c r="E46" s="6" t="s">
        <v>31</v>
      </c>
      <c r="F46" s="8" t="s">
        <v>25</v>
      </c>
      <c r="G46" s="6" t="s">
        <v>26</v>
      </c>
      <c r="H46" s="7" t="n">
        <v>1</v>
      </c>
      <c r="I46" s="7" t="n">
        <f aca="false">B46*H46</f>
        <v>1</v>
      </c>
      <c r="J46" s="5" t="s">
        <v>185</v>
      </c>
    </row>
    <row r="47" customFormat="false" ht="15" hidden="false" customHeight="false" outlineLevel="0" collapsed="false">
      <c r="A47" s="5" t="s">
        <v>186</v>
      </c>
      <c r="B47" s="6" t="n">
        <v>3</v>
      </c>
      <c r="C47" s="5" t="s">
        <v>187</v>
      </c>
      <c r="D47" s="5" t="s">
        <v>172</v>
      </c>
      <c r="E47" s="6" t="s">
        <v>36</v>
      </c>
      <c r="F47" s="6" t="s">
        <v>53</v>
      </c>
      <c r="G47" s="6" t="s">
        <v>38</v>
      </c>
      <c r="H47" s="7" t="n">
        <v>0.2</v>
      </c>
      <c r="I47" s="7" t="n">
        <f aca="false">B47*H47</f>
        <v>0.6</v>
      </c>
      <c r="J47" s="5"/>
    </row>
    <row r="48" customFormat="false" ht="15" hidden="false" customHeight="false" outlineLevel="0" collapsed="false">
      <c r="A48" s="5" t="s">
        <v>188</v>
      </c>
      <c r="B48" s="6" t="n">
        <v>1</v>
      </c>
      <c r="C48" s="5" t="s">
        <v>189</v>
      </c>
      <c r="D48" s="5" t="s">
        <v>130</v>
      </c>
      <c r="E48" s="6" t="s">
        <v>31</v>
      </c>
      <c r="F48" s="6" t="s">
        <v>131</v>
      </c>
      <c r="G48" s="6" t="s">
        <v>38</v>
      </c>
      <c r="H48" s="7" t="n">
        <v>1</v>
      </c>
      <c r="I48" s="7" t="n">
        <f aca="false">B48*H48</f>
        <v>1</v>
      </c>
      <c r="J48" s="5" t="s">
        <v>190</v>
      </c>
    </row>
    <row r="49" customFormat="false" ht="15" hidden="false" customHeight="false" outlineLevel="0" collapsed="false">
      <c r="A49" s="5" t="s">
        <v>191</v>
      </c>
      <c r="B49" s="6" t="n">
        <v>1</v>
      </c>
      <c r="C49" s="5" t="s">
        <v>192</v>
      </c>
      <c r="D49" s="5" t="s">
        <v>193</v>
      </c>
      <c r="E49" s="6" t="s">
        <v>72</v>
      </c>
      <c r="F49" s="6" t="s">
        <v>194</v>
      </c>
      <c r="G49" s="6" t="s">
        <v>38</v>
      </c>
      <c r="H49" s="7" t="n">
        <v>0.3</v>
      </c>
      <c r="I49" s="7" t="n">
        <f aca="false">B49*H49</f>
        <v>0.3</v>
      </c>
      <c r="J49" s="5" t="s">
        <v>195</v>
      </c>
    </row>
    <row r="50" customFormat="false" ht="15" hidden="false" customHeight="false" outlineLevel="0" collapsed="false">
      <c r="A50" s="5" t="s">
        <v>196</v>
      </c>
      <c r="B50" s="6" t="n">
        <v>1</v>
      </c>
      <c r="C50" s="5" t="s">
        <v>197</v>
      </c>
      <c r="D50" s="5" t="s">
        <v>107</v>
      </c>
      <c r="E50" s="6" t="s">
        <v>36</v>
      </c>
      <c r="F50" s="6" t="s">
        <v>108</v>
      </c>
      <c r="G50" s="6" t="s">
        <v>38</v>
      </c>
      <c r="H50" s="7" t="n">
        <v>0.1</v>
      </c>
      <c r="I50" s="7" t="n">
        <f aca="false">B50*H50</f>
        <v>0.1</v>
      </c>
      <c r="J50" s="5" t="s">
        <v>198</v>
      </c>
    </row>
    <row r="51" customFormat="false" ht="15" hidden="false" customHeight="false" outlineLevel="0" collapsed="false">
      <c r="A51" s="5" t="s">
        <v>199</v>
      </c>
      <c r="B51" s="6" t="n">
        <v>1</v>
      </c>
      <c r="C51" s="5" t="s">
        <v>200</v>
      </c>
      <c r="D51" s="5" t="s">
        <v>35</v>
      </c>
      <c r="E51" s="6" t="s">
        <v>36</v>
      </c>
      <c r="F51" s="6" t="s">
        <v>37</v>
      </c>
      <c r="G51" s="6" t="s">
        <v>38</v>
      </c>
      <c r="H51" s="7" t="n">
        <v>0.1</v>
      </c>
      <c r="I51" s="7" t="n">
        <f aca="false">B51*H51</f>
        <v>0.1</v>
      </c>
      <c r="J51" s="5"/>
    </row>
    <row r="52" customFormat="false" ht="15" hidden="false" customHeight="true" outlineLevel="0" collapsed="false">
      <c r="A52" s="4" t="s">
        <v>201</v>
      </c>
      <c r="B52" s="4"/>
      <c r="C52" s="4"/>
      <c r="D52" s="4"/>
      <c r="E52" s="4"/>
      <c r="F52" s="4"/>
      <c r="G52" s="4"/>
      <c r="H52" s="4"/>
      <c r="I52" s="4"/>
      <c r="J52" s="4"/>
    </row>
    <row r="53" customFormat="false" ht="15" hidden="false" customHeight="false" outlineLevel="0" collapsed="false">
      <c r="A53" s="5" t="s">
        <v>202</v>
      </c>
      <c r="B53" s="6" t="n">
        <v>1</v>
      </c>
      <c r="C53" s="5" t="s">
        <v>203</v>
      </c>
      <c r="D53" s="5" t="s">
        <v>204</v>
      </c>
      <c r="E53" s="6" t="s">
        <v>205</v>
      </c>
      <c r="F53" s="8" t="s">
        <v>25</v>
      </c>
      <c r="G53" s="6" t="s">
        <v>26</v>
      </c>
      <c r="H53" s="7" t="n">
        <v>12</v>
      </c>
      <c r="I53" s="7" t="n">
        <f aca="false">B53*H53</f>
        <v>12</v>
      </c>
      <c r="J53" s="5" t="s">
        <v>206</v>
      </c>
    </row>
    <row r="54" customFormat="false" ht="15" hidden="false" customHeight="false" outlineLevel="0" collapsed="false">
      <c r="A54" s="5" t="s">
        <v>207</v>
      </c>
      <c r="B54" s="6" t="n">
        <v>1</v>
      </c>
      <c r="C54" s="5" t="s">
        <v>208</v>
      </c>
      <c r="D54" s="5" t="s">
        <v>209</v>
      </c>
      <c r="E54" s="6" t="s">
        <v>17</v>
      </c>
      <c r="F54" s="8" t="s">
        <v>25</v>
      </c>
      <c r="G54" s="6" t="s">
        <v>26</v>
      </c>
      <c r="H54" s="7" t="n">
        <v>6</v>
      </c>
      <c r="I54" s="7" t="n">
        <f aca="false">B54*H54</f>
        <v>6</v>
      </c>
      <c r="J54" s="5"/>
    </row>
    <row r="55" customFormat="false" ht="15" hidden="false" customHeight="false" outlineLevel="0" collapsed="false">
      <c r="A55" s="5" t="s">
        <v>210</v>
      </c>
      <c r="B55" s="6" t="n">
        <v>1</v>
      </c>
      <c r="C55" s="5" t="s">
        <v>211</v>
      </c>
      <c r="D55" s="5" t="s">
        <v>212</v>
      </c>
      <c r="E55" s="6" t="s">
        <v>213</v>
      </c>
      <c r="F55" s="6" t="s">
        <v>214</v>
      </c>
      <c r="G55" s="6" t="s">
        <v>26</v>
      </c>
      <c r="H55" s="7" t="n">
        <v>2</v>
      </c>
      <c r="I55" s="7" t="n">
        <f aca="false">B55*H55</f>
        <v>2</v>
      </c>
      <c r="J55" s="5" t="s">
        <v>215</v>
      </c>
    </row>
    <row r="56" customFormat="false" ht="15" hidden="false" customHeight="false" outlineLevel="0" collapsed="false">
      <c r="A56" s="5" t="s">
        <v>216</v>
      </c>
      <c r="B56" s="6" t="n">
        <v>1</v>
      </c>
      <c r="C56" s="5" t="s">
        <v>217</v>
      </c>
      <c r="D56" s="5" t="s">
        <v>218</v>
      </c>
      <c r="E56" s="6" t="s">
        <v>213</v>
      </c>
      <c r="F56" s="6" t="s">
        <v>219</v>
      </c>
      <c r="G56" s="6" t="s">
        <v>26</v>
      </c>
      <c r="H56" s="7" t="n">
        <v>1.5</v>
      </c>
      <c r="I56" s="7" t="n">
        <f aca="false">B56*H56</f>
        <v>1.5</v>
      </c>
      <c r="J56" s="5" t="s">
        <v>220</v>
      </c>
    </row>
    <row r="57" customFormat="false" ht="15" hidden="false" customHeight="false" outlineLevel="0" collapsed="false">
      <c r="A57" s="5" t="s">
        <v>221</v>
      </c>
      <c r="B57" s="6" t="n">
        <v>1</v>
      </c>
      <c r="C57" s="5" t="s">
        <v>222</v>
      </c>
      <c r="D57" s="5" t="s">
        <v>212</v>
      </c>
      <c r="E57" s="6" t="s">
        <v>213</v>
      </c>
      <c r="F57" s="6" t="s">
        <v>214</v>
      </c>
      <c r="G57" s="6" t="s">
        <v>26</v>
      </c>
      <c r="H57" s="7" t="n">
        <v>2</v>
      </c>
      <c r="I57" s="7" t="n">
        <f aca="false">B57*H57</f>
        <v>2</v>
      </c>
      <c r="J57" s="5" t="s">
        <v>223</v>
      </c>
    </row>
    <row r="58" customFormat="false" ht="15" hidden="false" customHeight="false" outlineLevel="0" collapsed="false">
      <c r="A58" s="5" t="s">
        <v>224</v>
      </c>
      <c r="B58" s="6" t="n">
        <v>1</v>
      </c>
      <c r="C58" s="5" t="s">
        <v>225</v>
      </c>
      <c r="D58" s="5" t="s">
        <v>212</v>
      </c>
      <c r="E58" s="6" t="s">
        <v>213</v>
      </c>
      <c r="F58" s="6" t="s">
        <v>214</v>
      </c>
      <c r="G58" s="6" t="s">
        <v>26</v>
      </c>
      <c r="H58" s="7" t="n">
        <v>2</v>
      </c>
      <c r="I58" s="7" t="n">
        <f aca="false">B58*H58</f>
        <v>2</v>
      </c>
      <c r="J58" s="5" t="s">
        <v>226</v>
      </c>
    </row>
    <row r="59" customFormat="false" ht="15" hidden="false" customHeight="false" outlineLevel="0" collapsed="false">
      <c r="A59" s="5" t="s">
        <v>227</v>
      </c>
      <c r="B59" s="6" t="n">
        <v>1</v>
      </c>
      <c r="C59" s="5" t="s">
        <v>228</v>
      </c>
      <c r="D59" s="5" t="s">
        <v>218</v>
      </c>
      <c r="E59" s="6" t="s">
        <v>213</v>
      </c>
      <c r="F59" s="6" t="s">
        <v>219</v>
      </c>
      <c r="G59" s="6" t="s">
        <v>26</v>
      </c>
      <c r="H59" s="7" t="n">
        <v>1.5</v>
      </c>
      <c r="I59" s="7" t="n">
        <f aca="false">B59*H59</f>
        <v>1.5</v>
      </c>
      <c r="J59" s="5"/>
    </row>
    <row r="60" customFormat="false" ht="15" hidden="false" customHeight="false" outlineLevel="0" collapsed="false">
      <c r="A60" s="5" t="s">
        <v>229</v>
      </c>
      <c r="B60" s="6" t="n">
        <v>1</v>
      </c>
      <c r="C60" s="5" t="s">
        <v>230</v>
      </c>
      <c r="D60" s="5" t="s">
        <v>231</v>
      </c>
      <c r="E60" s="6" t="s">
        <v>213</v>
      </c>
      <c r="F60" s="6" t="s">
        <v>232</v>
      </c>
      <c r="G60" s="6" t="s">
        <v>38</v>
      </c>
      <c r="H60" s="7" t="n">
        <v>0.5</v>
      </c>
      <c r="I60" s="7" t="n">
        <f aca="false">B60*H60</f>
        <v>0.5</v>
      </c>
      <c r="J60" s="5" t="s">
        <v>233</v>
      </c>
    </row>
    <row r="61" customFormat="false" ht="15" hidden="false" customHeight="false" outlineLevel="0" collapsed="false">
      <c r="A61" s="5" t="s">
        <v>234</v>
      </c>
      <c r="B61" s="6" t="n">
        <v>0</v>
      </c>
      <c r="C61" s="5" t="s">
        <v>235</v>
      </c>
      <c r="D61" s="5" t="s">
        <v>236</v>
      </c>
      <c r="E61" s="6" t="s">
        <v>213</v>
      </c>
      <c r="F61" s="6" t="s">
        <v>232</v>
      </c>
      <c r="G61" s="6" t="s">
        <v>38</v>
      </c>
      <c r="H61" s="7" t="n">
        <v>0.5</v>
      </c>
      <c r="I61" s="7" t="n">
        <f aca="false">B61*H61</f>
        <v>0</v>
      </c>
      <c r="J61" s="5" t="s">
        <v>237</v>
      </c>
    </row>
    <row r="62" customFormat="false" ht="15" hidden="false" customHeight="false" outlineLevel="0" collapsed="false">
      <c r="A62" s="5" t="s">
        <v>238</v>
      </c>
      <c r="B62" s="6" t="n">
        <v>2</v>
      </c>
      <c r="C62" s="5" t="s">
        <v>239</v>
      </c>
      <c r="D62" s="5" t="s">
        <v>240</v>
      </c>
      <c r="E62" s="6" t="s">
        <v>213</v>
      </c>
      <c r="F62" s="6" t="s">
        <v>241</v>
      </c>
      <c r="G62" s="6" t="s">
        <v>26</v>
      </c>
      <c r="H62" s="7" t="n">
        <v>6</v>
      </c>
      <c r="I62" s="7" t="n">
        <f aca="false">B62*H62</f>
        <v>12</v>
      </c>
      <c r="J62" s="5" t="s">
        <v>242</v>
      </c>
    </row>
    <row r="64" customFormat="false" ht="15" hidden="false" customHeight="false" outlineLevel="0" collapsed="false">
      <c r="A64" s="9"/>
      <c r="B64" s="9"/>
      <c r="C64" s="10" t="s">
        <v>243</v>
      </c>
      <c r="D64" s="9"/>
      <c r="E64" s="9"/>
      <c r="F64" s="9"/>
      <c r="G64" s="9"/>
      <c r="H64" s="9"/>
      <c r="I64" s="11" t="n">
        <f aca="false">SUM(I5:I63)</f>
        <v>275</v>
      </c>
      <c r="J64" s="9"/>
    </row>
    <row r="65" customFormat="false" ht="15" hidden="false" customHeight="false" outlineLevel="0" collapsed="false">
      <c r="C65" s="12" t="s">
        <v>244</v>
      </c>
      <c r="I65" s="13" t="n">
        <v>90</v>
      </c>
    </row>
    <row r="66" customFormat="false" ht="15" hidden="false" customHeight="false" outlineLevel="0" collapsed="false">
      <c r="C66" s="12" t="s">
        <v>245</v>
      </c>
      <c r="I66" s="13" t="n">
        <v>350</v>
      </c>
    </row>
    <row r="67" customFormat="false" ht="15" hidden="false" customHeight="false" outlineLevel="0" collapsed="false">
      <c r="A67" s="9"/>
      <c r="B67" s="9"/>
      <c r="C67" s="10" t="s">
        <v>246</v>
      </c>
      <c r="D67" s="9"/>
      <c r="E67" s="9"/>
      <c r="F67" s="9"/>
      <c r="G67" s="9"/>
      <c r="H67" s="9"/>
      <c r="I67" s="14" t="n">
        <f aca="false">I64+I65+I66</f>
        <v>715</v>
      </c>
      <c r="J67" s="9"/>
    </row>
    <row r="69" customFormat="false" ht="15" hidden="false" customHeight="false" outlineLevel="0" collapsed="false">
      <c r="C69" s="15" t="s">
        <v>247</v>
      </c>
    </row>
  </sheetData>
  <mergeCells count="9">
    <mergeCell ref="A1:J1"/>
    <mergeCell ref="A2:J2"/>
    <mergeCell ref="A5:J5"/>
    <mergeCell ref="A7:J7"/>
    <mergeCell ref="A22:J22"/>
    <mergeCell ref="A30:J30"/>
    <mergeCell ref="A37:J37"/>
    <mergeCell ref="A42:J42"/>
    <mergeCell ref="A52:J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5" min="4" style="0" width="10"/>
    <col collapsed="false" customWidth="true" hidden="false" outlineLevel="0" max="6" min="6" style="0" width="46"/>
  </cols>
  <sheetData>
    <row r="1" customFormat="false" ht="17.35" hidden="false" customHeight="false" outlineLevel="0" collapsed="false">
      <c r="A1" s="1" t="s">
        <v>248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249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250</v>
      </c>
      <c r="B4" s="3" t="s">
        <v>3</v>
      </c>
      <c r="C4" s="3" t="s">
        <v>251</v>
      </c>
      <c r="D4" s="3" t="s">
        <v>9</v>
      </c>
      <c r="E4" s="3" t="s">
        <v>10</v>
      </c>
      <c r="F4" s="3" t="s">
        <v>11</v>
      </c>
    </row>
    <row r="5" customFormat="false" ht="15" hidden="false" customHeight="false" outlineLevel="0" collapsed="false">
      <c r="A5" s="5" t="s">
        <v>252</v>
      </c>
      <c r="B5" s="6" t="n">
        <v>1</v>
      </c>
      <c r="C5" s="5" t="s">
        <v>253</v>
      </c>
      <c r="D5" s="16" t="n">
        <v>0</v>
      </c>
      <c r="E5" s="7" t="n">
        <f aca="false">B5*D5</f>
        <v>0</v>
      </c>
      <c r="F5" s="5" t="s">
        <v>254</v>
      </c>
    </row>
    <row r="6" customFormat="false" ht="15" hidden="false" customHeight="false" outlineLevel="0" collapsed="false">
      <c r="A6" s="5" t="s">
        <v>255</v>
      </c>
      <c r="B6" s="6" t="n">
        <v>1</v>
      </c>
      <c r="C6" s="5" t="s">
        <v>256</v>
      </c>
      <c r="D6" s="7" t="n">
        <v>120</v>
      </c>
      <c r="E6" s="7" t="n">
        <f aca="false">B6*D6</f>
        <v>120</v>
      </c>
      <c r="F6" s="5" t="s">
        <v>257</v>
      </c>
    </row>
    <row r="7" customFormat="false" ht="15" hidden="false" customHeight="false" outlineLevel="0" collapsed="false">
      <c r="A7" s="5" t="s">
        <v>258</v>
      </c>
      <c r="B7" s="6" t="n">
        <v>1</v>
      </c>
      <c r="C7" s="5" t="s">
        <v>259</v>
      </c>
      <c r="D7" s="7" t="n">
        <v>100</v>
      </c>
      <c r="E7" s="7" t="n">
        <f aca="false">B7*D7</f>
        <v>100</v>
      </c>
      <c r="F7" s="5" t="s">
        <v>260</v>
      </c>
    </row>
    <row r="8" customFormat="false" ht="15" hidden="false" customHeight="false" outlineLevel="0" collapsed="false">
      <c r="A8" s="5" t="s">
        <v>261</v>
      </c>
      <c r="B8" s="6" t="n">
        <v>1</v>
      </c>
      <c r="C8" s="5" t="s">
        <v>262</v>
      </c>
      <c r="D8" s="7" t="n">
        <v>25</v>
      </c>
      <c r="E8" s="7" t="n">
        <f aca="false">B8*D8</f>
        <v>25</v>
      </c>
      <c r="F8" s="5" t="s">
        <v>263</v>
      </c>
    </row>
    <row r="9" customFormat="false" ht="15" hidden="false" customHeight="false" outlineLevel="0" collapsed="false">
      <c r="A9" s="5" t="s">
        <v>264</v>
      </c>
      <c r="B9" s="6" t="n">
        <v>1</v>
      </c>
      <c r="C9" s="5" t="s">
        <v>265</v>
      </c>
      <c r="D9" s="7" t="n">
        <v>60</v>
      </c>
      <c r="E9" s="7" t="n">
        <f aca="false">B9*D9</f>
        <v>60</v>
      </c>
      <c r="F9" s="5" t="s">
        <v>266</v>
      </c>
    </row>
    <row r="10" customFormat="false" ht="15" hidden="false" customHeight="false" outlineLevel="0" collapsed="false">
      <c r="A10" s="5" t="s">
        <v>267</v>
      </c>
      <c r="B10" s="6" t="n">
        <v>2</v>
      </c>
      <c r="C10" s="5" t="s">
        <v>268</v>
      </c>
      <c r="D10" s="7" t="n">
        <v>12</v>
      </c>
      <c r="E10" s="7" t="n">
        <f aca="false">B10*D10</f>
        <v>24</v>
      </c>
      <c r="F10" s="5" t="s">
        <v>269</v>
      </c>
    </row>
    <row r="11" customFormat="false" ht="15" hidden="false" customHeight="false" outlineLevel="0" collapsed="false">
      <c r="A11" s="5" t="s">
        <v>270</v>
      </c>
      <c r="B11" s="6" t="n">
        <v>3</v>
      </c>
      <c r="C11" s="5" t="s">
        <v>271</v>
      </c>
      <c r="D11" s="7" t="n">
        <v>3</v>
      </c>
      <c r="E11" s="7" t="n">
        <f aca="false">B11*D11</f>
        <v>9</v>
      </c>
      <c r="F11" s="5" t="s">
        <v>272</v>
      </c>
    </row>
    <row r="12" customFormat="false" ht="15" hidden="false" customHeight="false" outlineLevel="0" collapsed="false">
      <c r="A12" s="5" t="s">
        <v>273</v>
      </c>
      <c r="B12" s="6" t="n">
        <v>1</v>
      </c>
      <c r="C12" s="5" t="s">
        <v>274</v>
      </c>
      <c r="D12" s="7" t="n">
        <v>40</v>
      </c>
      <c r="E12" s="7" t="n">
        <f aca="false">B12*D12</f>
        <v>40</v>
      </c>
      <c r="F12" s="5" t="s">
        <v>275</v>
      </c>
    </row>
    <row r="13" customFormat="false" ht="15" hidden="false" customHeight="false" outlineLevel="0" collapsed="false">
      <c r="A13" s="5" t="s">
        <v>276</v>
      </c>
      <c r="B13" s="6" t="n">
        <v>1</v>
      </c>
      <c r="C13" s="5" t="s">
        <v>277</v>
      </c>
      <c r="D13" s="16" t="n">
        <v>0</v>
      </c>
      <c r="E13" s="7" t="n">
        <f aca="false">B13*D13</f>
        <v>0</v>
      </c>
      <c r="F13" s="5" t="s">
        <v>278</v>
      </c>
    </row>
    <row r="14" customFormat="false" ht="23.85" hidden="false" customHeight="false" outlineLevel="0" collapsed="false">
      <c r="A14" s="5" t="s">
        <v>279</v>
      </c>
      <c r="B14" s="6" t="n">
        <v>1</v>
      </c>
      <c r="C14" s="5" t="s">
        <v>280</v>
      </c>
      <c r="D14" s="16" t="n">
        <v>0</v>
      </c>
      <c r="E14" s="7" t="n">
        <f aca="false">B14*D14</f>
        <v>0</v>
      </c>
      <c r="F14" s="5" t="s">
        <v>281</v>
      </c>
    </row>
    <row r="15" customFormat="false" ht="15" hidden="false" customHeight="false" outlineLevel="0" collapsed="false">
      <c r="A15" s="5" t="s">
        <v>282</v>
      </c>
      <c r="B15" s="6" t="n">
        <v>1</v>
      </c>
      <c r="C15" s="5" t="s">
        <v>283</v>
      </c>
      <c r="D15" s="7" t="n">
        <v>80</v>
      </c>
      <c r="E15" s="7" t="n">
        <f aca="false">B15*D15</f>
        <v>80</v>
      </c>
      <c r="F15" s="5" t="s">
        <v>284</v>
      </c>
    </row>
    <row r="16" customFormat="false" ht="23.85" hidden="false" customHeight="false" outlineLevel="0" collapsed="false">
      <c r="A16" s="5" t="s">
        <v>285</v>
      </c>
      <c r="B16" s="6" t="n">
        <v>1</v>
      </c>
      <c r="C16" s="5" t="s">
        <v>286</v>
      </c>
      <c r="D16" s="16" t="n">
        <v>0</v>
      </c>
      <c r="E16" s="7" t="n">
        <f aca="false">B16*D16</f>
        <v>0</v>
      </c>
      <c r="F16" s="5" t="s">
        <v>287</v>
      </c>
    </row>
    <row r="18" customFormat="false" ht="15" hidden="false" customHeight="false" outlineLevel="0" collapsed="false">
      <c r="A18" s="9"/>
      <c r="B18" s="9"/>
      <c r="C18" s="10" t="s">
        <v>288</v>
      </c>
      <c r="D18" s="9"/>
      <c r="E18" s="11" t="n">
        <f aca="false">SUM(E5:E16)</f>
        <v>458</v>
      </c>
      <c r="F18" s="9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17.35" hidden="false" customHeight="false" outlineLevel="0" collapsed="false">
      <c r="B1" s="17" t="s">
        <v>289</v>
      </c>
    </row>
    <row r="3" customFormat="false" ht="15" hidden="false" customHeight="false" outlineLevel="0" collapsed="false">
      <c r="B3" s="18" t="s">
        <v>290</v>
      </c>
    </row>
    <row r="4" customFormat="false" ht="23.85" hidden="false" customHeight="false" outlineLevel="0" collapsed="false">
      <c r="A4" s="12" t="s">
        <v>17</v>
      </c>
      <c r="B4" s="19" t="s">
        <v>291</v>
      </c>
    </row>
    <row r="5" customFormat="false" ht="23.85" hidden="false" customHeight="false" outlineLevel="0" collapsed="false">
      <c r="A5" s="12" t="s">
        <v>17</v>
      </c>
      <c r="B5" s="19" t="s">
        <v>292</v>
      </c>
    </row>
    <row r="6" customFormat="false" ht="15" hidden="false" customHeight="false" outlineLevel="0" collapsed="false">
      <c r="A6" s="12" t="s">
        <v>17</v>
      </c>
      <c r="B6" s="19" t="s">
        <v>293</v>
      </c>
    </row>
    <row r="8" customFormat="false" ht="15" hidden="false" customHeight="false" outlineLevel="0" collapsed="false">
      <c r="B8" s="18" t="s">
        <v>294</v>
      </c>
    </row>
    <row r="9" customFormat="false" ht="15" hidden="false" customHeight="false" outlineLevel="0" collapsed="false">
      <c r="A9" s="12" t="s">
        <v>17</v>
      </c>
      <c r="B9" s="19" t="s">
        <v>295</v>
      </c>
    </row>
    <row r="10" customFormat="false" ht="15" hidden="false" customHeight="false" outlineLevel="0" collapsed="false">
      <c r="A10" s="12" t="s">
        <v>17</v>
      </c>
      <c r="B10" s="19" t="s">
        <v>296</v>
      </c>
    </row>
    <row r="11" customFormat="false" ht="15" hidden="false" customHeight="false" outlineLevel="0" collapsed="false">
      <c r="A11" s="12" t="s">
        <v>17</v>
      </c>
      <c r="B11" s="19" t="s">
        <v>297</v>
      </c>
    </row>
    <row r="13" customFormat="false" ht="15" hidden="false" customHeight="false" outlineLevel="0" collapsed="false">
      <c r="B13" s="18" t="s">
        <v>298</v>
      </c>
    </row>
    <row r="14" customFormat="false" ht="23.85" hidden="false" customHeight="false" outlineLevel="0" collapsed="false">
      <c r="A14" s="12" t="s">
        <v>17</v>
      </c>
      <c r="B14" s="19" t="s">
        <v>299</v>
      </c>
    </row>
    <row r="15" customFormat="false" ht="23.85" hidden="false" customHeight="false" outlineLevel="0" collapsed="false">
      <c r="A15" s="12" t="s">
        <v>17</v>
      </c>
      <c r="B15" s="19" t="s">
        <v>300</v>
      </c>
    </row>
    <row r="16" customFormat="false" ht="15" hidden="false" customHeight="false" outlineLevel="0" collapsed="false">
      <c r="A16" s="12" t="s">
        <v>17</v>
      </c>
      <c r="B16" s="19" t="s">
        <v>301</v>
      </c>
    </row>
    <row r="18" customFormat="false" ht="15" hidden="false" customHeight="false" outlineLevel="0" collapsed="false">
      <c r="B18" s="18" t="s">
        <v>302</v>
      </c>
    </row>
    <row r="19" customFormat="false" ht="23.85" hidden="false" customHeight="false" outlineLevel="0" collapsed="false">
      <c r="A19" s="12" t="s">
        <v>17</v>
      </c>
      <c r="B19" s="19" t="s">
        <v>303</v>
      </c>
    </row>
    <row r="20" customFormat="false" ht="15" hidden="false" customHeight="false" outlineLevel="0" collapsed="false">
      <c r="A20" s="12" t="s">
        <v>17</v>
      </c>
      <c r="B20" s="19" t="s">
        <v>304</v>
      </c>
    </row>
    <row r="22" customFormat="false" ht="15" hidden="false" customHeight="false" outlineLevel="0" collapsed="false">
      <c r="B22" s="18" t="s">
        <v>305</v>
      </c>
    </row>
    <row r="23" customFormat="false" ht="15" hidden="false" customHeight="false" outlineLevel="0" collapsed="false">
      <c r="A23" s="12" t="s">
        <v>17</v>
      </c>
      <c r="B23" s="19" t="s">
        <v>306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2026-06-23T01:31:38Z</dcterms:created>
  <dc:creator>openpyxl</dc:creator>
  <dc:description/>
  <dc:language>en-US</dc:language>
  <cp:lastModifiedBy/>
  <dcterms:modified xsi:type="dcterms:W3CDTF">2026-06-23T01:31:38Z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